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'doc1'!$A$1:$T$49</definedName>
  </definedNames>
  <calcPr fullCalcOnLoad="1"/>
</workbook>
</file>

<file path=xl/sharedStrings.xml><?xml version="1.0" encoding="utf-8"?>
<sst xmlns="http://schemas.openxmlformats.org/spreadsheetml/2006/main" count="165" uniqueCount="65">
  <si>
    <t>Wykaz przedsięwzięć do WPF</t>
  </si>
  <si>
    <t>Jednostka odpowiedzialna lub koordynująca</t>
  </si>
  <si>
    <t>Okres realizacji</t>
  </si>
  <si>
    <t>Łączne nakłady finansowe</t>
  </si>
  <si>
    <t>Limit 2013</t>
  </si>
  <si>
    <t>Limit 2014</t>
  </si>
  <si>
    <t>od</t>
  </si>
  <si>
    <t>do</t>
  </si>
  <si>
    <t>Wydatki na przedsięwzięcia-ogółem (1.1+1.2+1.3)</t>
  </si>
  <si>
    <t>- wydatki bieżące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</si>
  <si>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</si>
  <si>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</si>
  <si>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Aktywny i twórczy senior</t>
  </si>
  <si>
    <t>OŚRODEK POMOCY SPOŁECZNEJ</t>
  </si>
  <si>
    <t>2012</t>
  </si>
  <si>
    <t>2013</t>
  </si>
  <si>
    <t>0,00</t>
  </si>
  <si>
    <t>Centrum Integracji Społecznej - nowe szanse i możliwości</t>
  </si>
  <si>
    <t>CENTRUM INTEGRACJI SPOŁECZNEJ</t>
  </si>
  <si>
    <t>2015</t>
  </si>
  <si>
    <t xml:space="preserve">Dojrzały Profesjonalizm </t>
  </si>
  <si>
    <t>POWIATOWY URZĄD PRACY</t>
  </si>
  <si>
    <t>2014</t>
  </si>
  <si>
    <t>Indywidualizacja nauczania w świętochłowickich szkołach podstawowych w klasach I-III</t>
  </si>
  <si>
    <t>URZĄD MIEJSKI</t>
  </si>
  <si>
    <t>2011</t>
  </si>
  <si>
    <t>Innowacyjne wsparcie dla ciebie</t>
  </si>
  <si>
    <t>Kierunek - praca</t>
  </si>
  <si>
    <t>Mam zawód - mam pracę w regionie</t>
  </si>
  <si>
    <t>Mamo - pomożemy ci wrócić do pracy (rozdział 85305)</t>
  </si>
  <si>
    <t>ZESPÓŁ OPIEKI NAD DZIEĆMI W WIEKU DO LAT 3</t>
  </si>
  <si>
    <t>Limit 2015</t>
  </si>
  <si>
    <t>Limit 2016</t>
  </si>
  <si>
    <t>Limit 2017</t>
  </si>
  <si>
    <t>Limit 2018</t>
  </si>
  <si>
    <t>Limit zobowiązań</t>
  </si>
  <si>
    <t>Mamo - pomożemy ci wrócić do pracy (rozdział 85306)</t>
  </si>
  <si>
    <t>Program :Kompas" kompleksowy program przeciwdziałania wykluczeniu społecznemu</t>
  </si>
  <si>
    <t>2008</t>
  </si>
  <si>
    <t>Stawiamy na jakość IV</t>
  </si>
  <si>
    <t>Świętochłowice. Bliżej niż myślisz. Promocja terenów inwestycyjnych miasta</t>
  </si>
  <si>
    <t>Obsługa komunikacyjna terenów przemysłowych w Świętochłowicach usytuowanych po połud. stronie DTŚ w rej stawu Marcina</t>
  </si>
  <si>
    <t>Obsługa komunikacyjna terenów przemysłowych w Świętochłowicach usytuowanych w rejonie ul. Zielonej w dzielnicy Zgoda</t>
  </si>
  <si>
    <t>Oczyszczanie i zabezpieczenie przed wtórną degradacją stawu Kalina oraz terenów przyległych</t>
  </si>
  <si>
    <t>Remont i przebudowa budynku przy ul. Polaka 1 z dostosowaniem dla potrzeb Muzeum Miejskiego</t>
  </si>
  <si>
    <t>Rewaloryzacja infrastruktury OSiR Skałka w Świętochłowicach jako miejsca rekreacji i wypoczynku</t>
  </si>
  <si>
    <t>Rewitalizacja kapieliska miejskiego w technologii naturalnego stawu, na bazie nieużytkowanego basenu na terenie OSiR Skałka - etap I</t>
  </si>
  <si>
    <t>Śląska Karta Usług Publicznych</t>
  </si>
  <si>
    <t>2010</t>
  </si>
  <si>
    <t>2018</t>
  </si>
  <si>
    <t>Wykonanie sieci szerokopasmowej dla Miasta Świętochłowice</t>
  </si>
  <si>
    <t>Wydatki na programy, projekty lub zadania związane z umowami partnerstwa publiczno-prywatnego, z tego:</t>
  </si>
  <si>
    <t>Wydatki na programy, projekty lub zadania pozostałe (inne niż wymienione w pkt 1.1 i 1.2),z tego</t>
  </si>
  <si>
    <t>Budowa targowiska miejskiego przy ul. Dworcowej w Świętochłowicach</t>
  </si>
  <si>
    <t>Przebudowa budynku po szkole podstawowej Nr 4 przy ul. Szkolnej na budynek mieszkalny</t>
  </si>
  <si>
    <t xml:space="preserve">Przebudowa ul. Brzozowej - </t>
  </si>
  <si>
    <t>Przebudowa ul. Kubiny</t>
  </si>
  <si>
    <t>Przebudowa ul.Chorzowskiej na odc.pl.Słowiański do skrzyżowanie z ul. Bukowego II etap</t>
  </si>
  <si>
    <t>Zadania inwestycyjne w tym: wykonanaie projektów budowlano-wykonawczych i budowa miejsc parkingowych na terenie miasta</t>
  </si>
  <si>
    <t>Zakład Aktywności Zawodowej (WIiR)</t>
  </si>
  <si>
    <t>Dobudowa dźwigu dla niepełnosprawnych do budynku Urzędu Miejskiego przy ul. Katowicakiej 54 w Świętochlowicach</t>
  </si>
  <si>
    <t>Promocja Integracji Społecznej</t>
  </si>
  <si>
    <t>Zaprojektowanie i wykonanie stałej ekspozycji Muzeum Powstań Śląskich w Świętochłowicach</t>
  </si>
  <si>
    <t xml:space="preserve">Utrzymanie czystości i porządku w mieście oraz odbiór i zagospodarowanie odpadów komunalnych z terenu miasta Świętochłowice </t>
  </si>
  <si>
    <t>Załącznik do Uchwały Nr XXXIII/388/13 Rady Miejskiej w Świętochłowicach z dnia 22.04.2013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</si>
</sst>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9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9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zoomScalePageLayoutView="0" workbookViewId="0" topLeftCell="A1">
      <selection activeCell="A1" sqref="A1:P1"/>
    </sheetView>
  </sheetViews>
  <sheetFormatPr defaultColWidth="9.33203125" defaultRowHeight="12.75"/>
  <cols>
    <col min="1" max="2" width="0.492187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10.16015625" style="0" customWidth="1"/>
    <col min="8" max="8" width="10.5" style="0" customWidth="1"/>
    <col min="9" max="9" width="7.66015625" style="0" customWidth="1"/>
    <col min="10" max="10" width="9.83203125" style="0" customWidth="1"/>
    <col min="11" max="12" width="7.16015625" style="0" customWidth="1"/>
    <col min="13" max="13" width="15.33203125" style="0" customWidth="1"/>
    <col min="14" max="14" width="14" style="0" customWidth="1"/>
    <col min="15" max="15" width="13" style="0" customWidth="1"/>
    <col min="16" max="16" width="13.5" style="0" customWidth="1"/>
    <col min="17" max="17" width="12" style="0" customWidth="1"/>
    <col min="18" max="18" width="10.5" style="0" customWidth="1"/>
    <col min="19" max="19" width="12.33203125" style="0" customWidth="1"/>
    <col min="20" max="20" width="15.16015625" style="0" customWidth="1"/>
  </cols>
  <sheetData>
    <row r="1" spans="1:20" ht="33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93" t="s">
        <v>64</v>
      </c>
      <c r="R1" s="94"/>
      <c r="S1" s="94"/>
      <c r="T1" s="94"/>
    </row>
    <row r="2" spans="1:16" ht="28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3"/>
      <c r="K2" s="43"/>
      <c r="L2" s="43"/>
      <c r="M2" s="43"/>
      <c r="N2" s="43"/>
      <c r="O2" s="43"/>
      <c r="P2" s="43"/>
    </row>
    <row r="3" spans="1:20" ht="23.25" customHeight="1">
      <c r="A3" s="43"/>
      <c r="B3" s="43"/>
      <c r="C3" s="43"/>
      <c r="D3" s="43"/>
      <c r="E3" s="43"/>
      <c r="F3" s="43"/>
      <c r="G3" s="43"/>
      <c r="H3" s="43"/>
      <c r="I3" s="58" t="s">
        <v>1</v>
      </c>
      <c r="J3" s="59"/>
      <c r="K3" s="62" t="s">
        <v>2</v>
      </c>
      <c r="L3" s="63"/>
      <c r="M3" s="41" t="s">
        <v>3</v>
      </c>
      <c r="N3" s="41" t="s">
        <v>4</v>
      </c>
      <c r="O3" s="41" t="s">
        <v>5</v>
      </c>
      <c r="P3" s="65" t="s">
        <v>31</v>
      </c>
      <c r="Q3" s="75" t="s">
        <v>32</v>
      </c>
      <c r="R3" s="75" t="s">
        <v>33</v>
      </c>
      <c r="S3" s="75" t="s">
        <v>34</v>
      </c>
      <c r="T3" s="75" t="s">
        <v>35</v>
      </c>
    </row>
    <row r="4" spans="1:20" ht="16.5" customHeight="1">
      <c r="A4" s="43"/>
      <c r="B4" s="43"/>
      <c r="C4" s="43"/>
      <c r="D4" s="43"/>
      <c r="E4" s="43"/>
      <c r="F4" s="43"/>
      <c r="G4" s="43"/>
      <c r="H4" s="4"/>
      <c r="I4" s="60"/>
      <c r="J4" s="61"/>
      <c r="K4" s="5" t="s">
        <v>6</v>
      </c>
      <c r="L4" s="6" t="s">
        <v>7</v>
      </c>
      <c r="M4" s="64"/>
      <c r="N4" s="42"/>
      <c r="O4" s="42"/>
      <c r="P4" s="66"/>
      <c r="Q4" s="76"/>
      <c r="R4" s="76"/>
      <c r="S4" s="76"/>
      <c r="T4" s="76"/>
    </row>
    <row r="5" spans="1:20" ht="23.25" customHeigh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7">
        <f>SUM(M6:M7)</f>
        <v>160534731.25</v>
      </c>
      <c r="N5" s="14">
        <f aca="true" t="shared" si="0" ref="N5:T5">SUM(N6:N7)</f>
        <v>65367684</v>
      </c>
      <c r="O5" s="14">
        <f t="shared" si="0"/>
        <v>74672793.42</v>
      </c>
      <c r="P5" s="14">
        <f t="shared" si="0"/>
        <v>12187550.469999999</v>
      </c>
      <c r="Q5" s="14">
        <f t="shared" si="0"/>
        <v>3900</v>
      </c>
      <c r="R5" s="14">
        <f t="shared" si="0"/>
        <v>3900</v>
      </c>
      <c r="S5" s="14">
        <f t="shared" si="0"/>
        <v>3900</v>
      </c>
      <c r="T5" s="14">
        <f t="shared" si="0"/>
        <v>152239727.89</v>
      </c>
    </row>
    <row r="6" spans="1:20" ht="23.25" customHeight="1">
      <c r="A6" s="55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10">
        <f aca="true" t="shared" si="1" ref="M6:T6">SUM(M9,M35,M38)</f>
        <v>43224935.36</v>
      </c>
      <c r="N6" s="15">
        <f t="shared" si="1"/>
        <v>13583502</v>
      </c>
      <c r="O6" s="15">
        <f t="shared" si="1"/>
        <v>16356853</v>
      </c>
      <c r="P6" s="15">
        <f t="shared" si="1"/>
        <v>7637726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37578081</v>
      </c>
    </row>
    <row r="7" spans="1:20" ht="23.25" customHeight="1" thickBot="1">
      <c r="A7" s="69" t="s">
        <v>10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18">
        <f aca="true" t="shared" si="2" ref="M7:T7">SUM(M23,M40,M36)</f>
        <v>117309795.89</v>
      </c>
      <c r="N7" s="18">
        <f t="shared" si="2"/>
        <v>51784182</v>
      </c>
      <c r="O7" s="18">
        <f t="shared" si="2"/>
        <v>58315940.42</v>
      </c>
      <c r="P7" s="18">
        <f t="shared" si="2"/>
        <v>4549824.47</v>
      </c>
      <c r="Q7" s="18">
        <f t="shared" si="2"/>
        <v>3900</v>
      </c>
      <c r="R7" s="18">
        <f t="shared" si="2"/>
        <v>3900</v>
      </c>
      <c r="S7" s="18">
        <f t="shared" si="2"/>
        <v>3900</v>
      </c>
      <c r="T7" s="21">
        <f t="shared" si="2"/>
        <v>114661646.89</v>
      </c>
    </row>
    <row r="8" spans="1:20" ht="54" customHeight="1" thickBot="1">
      <c r="A8" s="72" t="s">
        <v>11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  <c r="M8" s="19">
        <f>SUM(M9,M23)</f>
        <v>104374902.25</v>
      </c>
      <c r="N8" s="22">
        <f aca="true" t="shared" si="3" ref="N8:T8">SUM(N9,N23)</f>
        <v>45934950</v>
      </c>
      <c r="O8" s="22">
        <f t="shared" si="3"/>
        <v>47089301.42</v>
      </c>
      <c r="P8" s="22">
        <f t="shared" si="3"/>
        <v>4820194.47</v>
      </c>
      <c r="Q8" s="22">
        <f t="shared" si="3"/>
        <v>3900</v>
      </c>
      <c r="R8" s="22">
        <f t="shared" si="3"/>
        <v>3900</v>
      </c>
      <c r="S8" s="22">
        <f t="shared" si="3"/>
        <v>3900</v>
      </c>
      <c r="T8" s="20">
        <f t="shared" si="3"/>
        <v>97856145.89</v>
      </c>
    </row>
    <row r="9" spans="1:20" ht="23.25" customHeight="1">
      <c r="A9" s="45" t="s">
        <v>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27">
        <f>SUM(M10:M22)</f>
        <v>12627727.36</v>
      </c>
      <c r="N9" s="27">
        <f aca="true" t="shared" si="4" ref="N9:T9">SUM(N10:N22)</f>
        <v>4929631</v>
      </c>
      <c r="O9" s="27">
        <f t="shared" si="4"/>
        <v>1780872</v>
      </c>
      <c r="P9" s="27">
        <f t="shared" si="4"/>
        <v>270370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8">
        <f t="shared" si="4"/>
        <v>6980873</v>
      </c>
    </row>
    <row r="10" spans="1:20" ht="34.5" customHeight="1">
      <c r="A10" s="43"/>
      <c r="B10" s="48"/>
      <c r="C10" s="49" t="s">
        <v>12</v>
      </c>
      <c r="D10" s="50"/>
      <c r="E10" s="50"/>
      <c r="F10" s="50"/>
      <c r="G10" s="50"/>
      <c r="H10" s="51"/>
      <c r="I10" s="67" t="s">
        <v>13</v>
      </c>
      <c r="J10" s="68"/>
      <c r="K10" s="2" t="s">
        <v>14</v>
      </c>
      <c r="L10" s="2" t="s">
        <v>15</v>
      </c>
      <c r="M10" s="11">
        <v>847799</v>
      </c>
      <c r="N10" s="11">
        <v>511859</v>
      </c>
      <c r="O10" s="11" t="s">
        <v>16</v>
      </c>
      <c r="P10" s="12">
        <v>0</v>
      </c>
      <c r="Q10" s="12">
        <v>0</v>
      </c>
      <c r="R10" s="12">
        <v>0</v>
      </c>
      <c r="S10" s="12" t="s">
        <v>16</v>
      </c>
      <c r="T10" s="16">
        <v>511859</v>
      </c>
    </row>
    <row r="11" spans="1:20" ht="34.5" customHeight="1">
      <c r="A11" s="43"/>
      <c r="B11" s="48"/>
      <c r="C11" s="49" t="s">
        <v>17</v>
      </c>
      <c r="D11" s="50"/>
      <c r="E11" s="50"/>
      <c r="F11" s="50"/>
      <c r="G11" s="50"/>
      <c r="H11" s="51"/>
      <c r="I11" s="67" t="s">
        <v>18</v>
      </c>
      <c r="J11" s="68"/>
      <c r="K11" s="2" t="s">
        <v>14</v>
      </c>
      <c r="L11" s="2" t="s">
        <v>19</v>
      </c>
      <c r="M11" s="11">
        <v>957700</v>
      </c>
      <c r="N11" s="11">
        <v>351636</v>
      </c>
      <c r="O11" s="11">
        <v>350032</v>
      </c>
      <c r="P11" s="12">
        <v>15247</v>
      </c>
      <c r="Q11" s="12">
        <v>0</v>
      </c>
      <c r="R11" s="12">
        <v>0</v>
      </c>
      <c r="S11" s="12">
        <v>0</v>
      </c>
      <c r="T11" s="13">
        <v>716915</v>
      </c>
    </row>
    <row r="12" spans="1:20" ht="34.5" customHeight="1">
      <c r="A12" s="43"/>
      <c r="B12" s="48"/>
      <c r="C12" s="49" t="s">
        <v>20</v>
      </c>
      <c r="D12" s="50"/>
      <c r="E12" s="50"/>
      <c r="F12" s="50"/>
      <c r="G12" s="50"/>
      <c r="H12" s="51"/>
      <c r="I12" s="67" t="s">
        <v>21</v>
      </c>
      <c r="J12" s="68"/>
      <c r="K12" s="2" t="s">
        <v>15</v>
      </c>
      <c r="L12" s="2" t="s">
        <v>22</v>
      </c>
      <c r="M12" s="11">
        <v>503350</v>
      </c>
      <c r="N12" s="11">
        <v>469365</v>
      </c>
      <c r="O12" s="11">
        <v>33985</v>
      </c>
      <c r="P12" s="12">
        <v>0</v>
      </c>
      <c r="Q12" s="12">
        <v>0</v>
      </c>
      <c r="R12" s="12">
        <v>0</v>
      </c>
      <c r="S12" s="12">
        <v>0</v>
      </c>
      <c r="T12" s="13">
        <v>503350</v>
      </c>
    </row>
    <row r="13" spans="1:20" ht="34.5" customHeight="1">
      <c r="A13" s="43"/>
      <c r="B13" s="48"/>
      <c r="C13" s="49" t="s">
        <v>23</v>
      </c>
      <c r="D13" s="50"/>
      <c r="E13" s="50"/>
      <c r="F13" s="50"/>
      <c r="G13" s="50"/>
      <c r="H13" s="51"/>
      <c r="I13" s="67" t="s">
        <v>24</v>
      </c>
      <c r="J13" s="68"/>
      <c r="K13" s="2" t="s">
        <v>25</v>
      </c>
      <c r="L13" s="2" t="s">
        <v>15</v>
      </c>
      <c r="M13" s="11">
        <v>594085</v>
      </c>
      <c r="N13" s="11">
        <v>83251</v>
      </c>
      <c r="O13" s="11">
        <v>0</v>
      </c>
      <c r="P13" s="12">
        <v>0</v>
      </c>
      <c r="Q13" s="12">
        <v>0</v>
      </c>
      <c r="R13" s="12">
        <v>0</v>
      </c>
      <c r="S13" s="12">
        <v>0</v>
      </c>
      <c r="T13" s="13">
        <v>83251</v>
      </c>
    </row>
    <row r="14" spans="1:20" ht="34.5" customHeight="1">
      <c r="A14" s="43"/>
      <c r="B14" s="48"/>
      <c r="C14" s="49" t="s">
        <v>26</v>
      </c>
      <c r="D14" s="50"/>
      <c r="E14" s="50"/>
      <c r="F14" s="50"/>
      <c r="G14" s="50"/>
      <c r="H14" s="51"/>
      <c r="I14" s="67" t="s">
        <v>21</v>
      </c>
      <c r="J14" s="68"/>
      <c r="K14" s="2" t="s">
        <v>25</v>
      </c>
      <c r="L14" s="2" t="s">
        <v>22</v>
      </c>
      <c r="M14" s="11">
        <v>730500</v>
      </c>
      <c r="N14" s="11">
        <v>272883</v>
      </c>
      <c r="O14" s="11">
        <v>10500</v>
      </c>
      <c r="P14" s="12">
        <v>0</v>
      </c>
      <c r="Q14" s="12">
        <v>0</v>
      </c>
      <c r="R14" s="12">
        <v>0</v>
      </c>
      <c r="S14" s="12">
        <v>0</v>
      </c>
      <c r="T14" s="13">
        <v>283383</v>
      </c>
    </row>
    <row r="15" spans="1:20" ht="34.5" customHeight="1">
      <c r="A15" s="43"/>
      <c r="B15" s="48"/>
      <c r="C15" s="49" t="s">
        <v>27</v>
      </c>
      <c r="D15" s="50"/>
      <c r="E15" s="50"/>
      <c r="F15" s="50"/>
      <c r="G15" s="50"/>
      <c r="H15" s="51"/>
      <c r="I15" s="67" t="s">
        <v>21</v>
      </c>
      <c r="J15" s="68"/>
      <c r="K15" s="2" t="s">
        <v>15</v>
      </c>
      <c r="L15" s="2" t="s">
        <v>22</v>
      </c>
      <c r="M15" s="11">
        <v>1261058</v>
      </c>
      <c r="N15" s="11">
        <v>967538</v>
      </c>
      <c r="O15" s="11">
        <v>293520</v>
      </c>
      <c r="P15" s="12">
        <v>0</v>
      </c>
      <c r="Q15" s="12">
        <v>0</v>
      </c>
      <c r="R15" s="12">
        <v>0</v>
      </c>
      <c r="S15" s="12">
        <v>0</v>
      </c>
      <c r="T15" s="13">
        <v>1261058</v>
      </c>
    </row>
    <row r="16" spans="1:20" ht="34.5" customHeight="1">
      <c r="A16" s="43"/>
      <c r="B16" s="48"/>
      <c r="C16" s="49" t="s">
        <v>28</v>
      </c>
      <c r="D16" s="50"/>
      <c r="E16" s="50"/>
      <c r="F16" s="50"/>
      <c r="G16" s="50"/>
      <c r="H16" s="51"/>
      <c r="I16" s="67" t="s">
        <v>24</v>
      </c>
      <c r="J16" s="68"/>
      <c r="K16" s="2" t="s">
        <v>14</v>
      </c>
      <c r="L16" s="2" t="s">
        <v>15</v>
      </c>
      <c r="M16" s="11">
        <v>621825</v>
      </c>
      <c r="N16" s="11">
        <v>342186</v>
      </c>
      <c r="O16" s="11">
        <v>218479</v>
      </c>
      <c r="P16" s="12">
        <v>0</v>
      </c>
      <c r="Q16" s="12">
        <v>0</v>
      </c>
      <c r="R16" s="12">
        <v>0</v>
      </c>
      <c r="S16" s="12">
        <v>0</v>
      </c>
      <c r="T16" s="13">
        <v>560665</v>
      </c>
    </row>
    <row r="17" spans="1:20" ht="34.5" customHeight="1">
      <c r="A17" s="43"/>
      <c r="B17" s="48"/>
      <c r="C17" s="49" t="s">
        <v>29</v>
      </c>
      <c r="D17" s="50"/>
      <c r="E17" s="50"/>
      <c r="F17" s="50"/>
      <c r="G17" s="50"/>
      <c r="H17" s="51"/>
      <c r="I17" s="67" t="s">
        <v>30</v>
      </c>
      <c r="J17" s="68"/>
      <c r="K17" s="2" t="s">
        <v>14</v>
      </c>
      <c r="L17" s="2" t="s">
        <v>22</v>
      </c>
      <c r="M17" s="11">
        <v>313263</v>
      </c>
      <c r="N17" s="11">
        <v>139043</v>
      </c>
      <c r="O17" s="11">
        <v>94923</v>
      </c>
      <c r="P17" s="12">
        <v>0</v>
      </c>
      <c r="Q17" s="12">
        <v>0</v>
      </c>
      <c r="R17" s="12">
        <v>0</v>
      </c>
      <c r="S17" s="12">
        <v>0</v>
      </c>
      <c r="T17" s="13">
        <v>233966</v>
      </c>
    </row>
    <row r="18" spans="1:20" ht="34.5" customHeight="1">
      <c r="A18" s="43"/>
      <c r="B18" s="48"/>
      <c r="C18" s="49" t="s">
        <v>36</v>
      </c>
      <c r="D18" s="50"/>
      <c r="E18" s="50"/>
      <c r="F18" s="50"/>
      <c r="G18" s="50"/>
      <c r="H18" s="51"/>
      <c r="I18" s="67" t="s">
        <v>30</v>
      </c>
      <c r="J18" s="68"/>
      <c r="K18" s="2" t="s">
        <v>14</v>
      </c>
      <c r="L18" s="2" t="s">
        <v>22</v>
      </c>
      <c r="M18" s="11">
        <v>182092</v>
      </c>
      <c r="N18" s="11">
        <v>87188</v>
      </c>
      <c r="O18" s="11">
        <v>61524</v>
      </c>
      <c r="P18" s="12">
        <v>0</v>
      </c>
      <c r="Q18" s="12">
        <v>0</v>
      </c>
      <c r="R18" s="12">
        <v>0</v>
      </c>
      <c r="S18" s="12" t="s">
        <v>16</v>
      </c>
      <c r="T18" s="13">
        <v>148712</v>
      </c>
    </row>
    <row r="19" spans="1:20" ht="34.5" customHeight="1">
      <c r="A19" s="43"/>
      <c r="B19" s="48"/>
      <c r="C19" s="49" t="s">
        <v>37</v>
      </c>
      <c r="D19" s="50"/>
      <c r="E19" s="50"/>
      <c r="F19" s="50"/>
      <c r="G19" s="50"/>
      <c r="H19" s="51"/>
      <c r="I19" s="67" t="s">
        <v>13</v>
      </c>
      <c r="J19" s="68"/>
      <c r="K19" s="2" t="s">
        <v>38</v>
      </c>
      <c r="L19" s="2" t="s">
        <v>15</v>
      </c>
      <c r="M19" s="11">
        <v>4422105.36</v>
      </c>
      <c r="N19" s="11">
        <v>757774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3">
        <v>757774</v>
      </c>
    </row>
    <row r="20" spans="1:20" ht="34.5" customHeight="1">
      <c r="A20" s="43"/>
      <c r="B20" s="48"/>
      <c r="C20" s="49" t="s">
        <v>39</v>
      </c>
      <c r="D20" s="50"/>
      <c r="E20" s="50"/>
      <c r="F20" s="50"/>
      <c r="G20" s="50"/>
      <c r="H20" s="51"/>
      <c r="I20" s="67" t="s">
        <v>21</v>
      </c>
      <c r="J20" s="68"/>
      <c r="K20" s="2" t="s">
        <v>15</v>
      </c>
      <c r="L20" s="2" t="s">
        <v>22</v>
      </c>
      <c r="M20" s="11">
        <v>120650</v>
      </c>
      <c r="N20" s="11">
        <v>57844</v>
      </c>
      <c r="O20" s="11">
        <v>62806</v>
      </c>
      <c r="P20" s="12">
        <v>0</v>
      </c>
      <c r="Q20" s="12">
        <v>0</v>
      </c>
      <c r="R20" s="12">
        <v>0</v>
      </c>
      <c r="S20" s="12">
        <v>0</v>
      </c>
      <c r="T20" s="13">
        <v>120650</v>
      </c>
    </row>
    <row r="21" spans="2:20" ht="34.5" customHeight="1">
      <c r="B21" s="3"/>
      <c r="C21" s="36" t="s">
        <v>61</v>
      </c>
      <c r="D21" s="37"/>
      <c r="E21" s="37"/>
      <c r="F21" s="37"/>
      <c r="G21" s="37"/>
      <c r="H21" s="38"/>
      <c r="I21" s="39" t="s">
        <v>18</v>
      </c>
      <c r="J21" s="40"/>
      <c r="K21" s="23" t="s">
        <v>15</v>
      </c>
      <c r="L21" s="23" t="s">
        <v>19</v>
      </c>
      <c r="M21" s="11">
        <v>1479920</v>
      </c>
      <c r="N21" s="11">
        <v>569694</v>
      </c>
      <c r="O21" s="11">
        <v>655103</v>
      </c>
      <c r="P21" s="11">
        <v>255123</v>
      </c>
      <c r="Q21" s="12">
        <v>0</v>
      </c>
      <c r="R21" s="12">
        <v>0</v>
      </c>
      <c r="S21" s="12">
        <v>0</v>
      </c>
      <c r="T21" s="17">
        <v>1479920</v>
      </c>
    </row>
    <row r="22" spans="1:20" ht="34.5" customHeight="1">
      <c r="A22" s="43"/>
      <c r="B22" s="48"/>
      <c r="C22" s="49" t="s">
        <v>40</v>
      </c>
      <c r="D22" s="50"/>
      <c r="E22" s="50"/>
      <c r="F22" s="50"/>
      <c r="G22" s="50"/>
      <c r="H22" s="51"/>
      <c r="I22" s="67" t="s">
        <v>24</v>
      </c>
      <c r="J22" s="68"/>
      <c r="K22" s="2" t="s">
        <v>25</v>
      </c>
      <c r="L22" s="2" t="s">
        <v>15</v>
      </c>
      <c r="M22" s="11">
        <v>593380</v>
      </c>
      <c r="N22" s="11">
        <v>319370</v>
      </c>
      <c r="O22" s="11">
        <v>0</v>
      </c>
      <c r="P22" s="12">
        <v>0</v>
      </c>
      <c r="Q22" s="12">
        <v>0</v>
      </c>
      <c r="R22" s="12" t="s">
        <v>16</v>
      </c>
      <c r="S22" s="12">
        <v>0</v>
      </c>
      <c r="T22" s="17">
        <v>319370</v>
      </c>
    </row>
    <row r="23" spans="1:20" ht="23.25" customHeight="1">
      <c r="A23" s="77" t="s">
        <v>10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8">
        <f>SUM(M24:M33)</f>
        <v>91747174.89</v>
      </c>
      <c r="N23" s="8">
        <f aca="true" t="shared" si="5" ref="N23:T23">SUM(N24:N33)</f>
        <v>41005319</v>
      </c>
      <c r="O23" s="8">
        <f t="shared" si="5"/>
        <v>45308429.42</v>
      </c>
      <c r="P23" s="8">
        <f t="shared" si="5"/>
        <v>4549824.47</v>
      </c>
      <c r="Q23" s="8">
        <f t="shared" si="5"/>
        <v>3900</v>
      </c>
      <c r="R23" s="8">
        <f t="shared" si="5"/>
        <v>3900</v>
      </c>
      <c r="S23" s="8">
        <f t="shared" si="5"/>
        <v>3900</v>
      </c>
      <c r="T23" s="14">
        <f t="shared" si="5"/>
        <v>90875272.89</v>
      </c>
    </row>
    <row r="24" spans="1:20" ht="34.5" customHeight="1">
      <c r="A24" s="43"/>
      <c r="B24" s="48"/>
      <c r="C24" s="49" t="s">
        <v>28</v>
      </c>
      <c r="D24" s="50"/>
      <c r="E24" s="50"/>
      <c r="F24" s="50"/>
      <c r="G24" s="50"/>
      <c r="H24" s="51"/>
      <c r="I24" s="67" t="s">
        <v>24</v>
      </c>
      <c r="J24" s="68"/>
      <c r="K24" s="2" t="s">
        <v>14</v>
      </c>
      <c r="L24" s="2" t="s">
        <v>15</v>
      </c>
      <c r="M24" s="11">
        <v>59275</v>
      </c>
      <c r="N24" s="11">
        <v>59275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T24" s="16">
        <v>59275</v>
      </c>
    </row>
    <row r="25" spans="1:20" ht="48.75" customHeight="1">
      <c r="A25" s="43"/>
      <c r="B25" s="48"/>
      <c r="C25" s="49" t="s">
        <v>41</v>
      </c>
      <c r="D25" s="50"/>
      <c r="E25" s="50"/>
      <c r="F25" s="50"/>
      <c r="G25" s="50"/>
      <c r="H25" s="51"/>
      <c r="I25" s="67" t="s">
        <v>24</v>
      </c>
      <c r="J25" s="68"/>
      <c r="K25" s="2" t="s">
        <v>14</v>
      </c>
      <c r="L25" s="2" t="s">
        <v>22</v>
      </c>
      <c r="M25" s="11">
        <v>5318668.4</v>
      </c>
      <c r="N25" s="11">
        <v>2192300</v>
      </c>
      <c r="O25" s="11">
        <v>3014668.4</v>
      </c>
      <c r="P25" s="12">
        <v>0</v>
      </c>
      <c r="Q25" s="12">
        <v>0</v>
      </c>
      <c r="R25" s="12">
        <v>0</v>
      </c>
      <c r="S25" s="12">
        <v>0</v>
      </c>
      <c r="T25" s="13">
        <v>5206968.4</v>
      </c>
    </row>
    <row r="26" spans="1:20" ht="49.5" customHeight="1">
      <c r="A26" s="43"/>
      <c r="B26" s="48"/>
      <c r="C26" s="49" t="s">
        <v>42</v>
      </c>
      <c r="D26" s="50"/>
      <c r="E26" s="50"/>
      <c r="F26" s="50"/>
      <c r="G26" s="50"/>
      <c r="H26" s="51"/>
      <c r="I26" s="67" t="s">
        <v>24</v>
      </c>
      <c r="J26" s="68"/>
      <c r="K26" s="2" t="s">
        <v>14</v>
      </c>
      <c r="L26" s="2" t="s">
        <v>22</v>
      </c>
      <c r="M26" s="11">
        <v>5055870.09</v>
      </c>
      <c r="N26" s="11">
        <v>2218000</v>
      </c>
      <c r="O26" s="11">
        <v>2758570.09</v>
      </c>
      <c r="P26" s="12">
        <v>0</v>
      </c>
      <c r="Q26" s="12">
        <v>0</v>
      </c>
      <c r="R26" s="12">
        <v>0</v>
      </c>
      <c r="S26" s="12">
        <v>0</v>
      </c>
      <c r="T26" s="13">
        <v>4976570.09</v>
      </c>
    </row>
    <row r="27" spans="1:20" ht="39.75" customHeight="1">
      <c r="A27" s="43"/>
      <c r="B27" s="48"/>
      <c r="C27" s="49" t="s">
        <v>43</v>
      </c>
      <c r="D27" s="50"/>
      <c r="E27" s="50"/>
      <c r="F27" s="50"/>
      <c r="G27" s="50"/>
      <c r="H27" s="51"/>
      <c r="I27" s="67" t="s">
        <v>24</v>
      </c>
      <c r="J27" s="68"/>
      <c r="K27" s="2" t="s">
        <v>15</v>
      </c>
      <c r="L27" s="2" t="s">
        <v>19</v>
      </c>
      <c r="M27" s="11">
        <v>51776311.4</v>
      </c>
      <c r="N27" s="11">
        <v>19044300</v>
      </c>
      <c r="O27" s="11">
        <v>28166306.93</v>
      </c>
      <c r="P27" s="12">
        <v>4546024.47</v>
      </c>
      <c r="Q27" s="12">
        <v>0</v>
      </c>
      <c r="R27" s="12">
        <v>0</v>
      </c>
      <c r="S27" s="12">
        <v>0</v>
      </c>
      <c r="T27" s="13">
        <v>51756631.4</v>
      </c>
    </row>
    <row r="28" spans="1:20" ht="38.25" customHeight="1">
      <c r="A28" s="43"/>
      <c r="B28" s="48"/>
      <c r="C28" s="49" t="s">
        <v>44</v>
      </c>
      <c r="D28" s="50"/>
      <c r="E28" s="50"/>
      <c r="F28" s="50"/>
      <c r="G28" s="50"/>
      <c r="H28" s="51"/>
      <c r="I28" s="67" t="s">
        <v>24</v>
      </c>
      <c r="J28" s="68"/>
      <c r="K28" s="2" t="s">
        <v>38</v>
      </c>
      <c r="L28" s="2" t="s">
        <v>22</v>
      </c>
      <c r="M28" s="11">
        <v>12000000</v>
      </c>
      <c r="N28" s="11">
        <v>7000000</v>
      </c>
      <c r="O28" s="11">
        <v>4667194</v>
      </c>
      <c r="P28" s="12">
        <v>0</v>
      </c>
      <c r="Q28" s="12">
        <v>0</v>
      </c>
      <c r="R28" s="12">
        <v>0</v>
      </c>
      <c r="S28" s="12">
        <v>0</v>
      </c>
      <c r="T28" s="13">
        <v>11667194</v>
      </c>
    </row>
    <row r="29" spans="1:20" ht="42" customHeight="1">
      <c r="A29" s="43"/>
      <c r="B29" s="48"/>
      <c r="C29" s="49" t="s">
        <v>45</v>
      </c>
      <c r="D29" s="50"/>
      <c r="E29" s="50"/>
      <c r="F29" s="50"/>
      <c r="G29" s="50"/>
      <c r="H29" s="51"/>
      <c r="I29" s="67" t="s">
        <v>24</v>
      </c>
      <c r="J29" s="68"/>
      <c r="K29" s="2" t="s">
        <v>25</v>
      </c>
      <c r="L29" s="2" t="s">
        <v>22</v>
      </c>
      <c r="M29" s="11">
        <v>1800000</v>
      </c>
      <c r="N29" s="11">
        <v>350000</v>
      </c>
      <c r="O29" s="11">
        <v>1379890</v>
      </c>
      <c r="P29" s="12">
        <v>0</v>
      </c>
      <c r="Q29" s="12">
        <v>0</v>
      </c>
      <c r="R29" s="12">
        <v>0</v>
      </c>
      <c r="S29" s="12">
        <v>0</v>
      </c>
      <c r="T29" s="13">
        <v>1729890</v>
      </c>
    </row>
    <row r="30" spans="1:20" ht="54.75" customHeight="1">
      <c r="A30" s="43"/>
      <c r="B30" s="48"/>
      <c r="C30" s="49" t="s">
        <v>46</v>
      </c>
      <c r="D30" s="50"/>
      <c r="E30" s="50"/>
      <c r="F30" s="50"/>
      <c r="G30" s="50"/>
      <c r="H30" s="51"/>
      <c r="I30" s="67" t="s">
        <v>24</v>
      </c>
      <c r="J30" s="68"/>
      <c r="K30" s="2" t="s">
        <v>14</v>
      </c>
      <c r="L30" s="2" t="s">
        <v>22</v>
      </c>
      <c r="M30" s="11">
        <v>15206753</v>
      </c>
      <c r="N30" s="11">
        <v>9682000</v>
      </c>
      <c r="O30" s="11">
        <v>5318000</v>
      </c>
      <c r="P30" s="12">
        <v>0</v>
      </c>
      <c r="Q30" s="12" t="s">
        <v>16</v>
      </c>
      <c r="R30" s="12">
        <v>0</v>
      </c>
      <c r="S30" s="12" t="s">
        <v>16</v>
      </c>
      <c r="T30" s="13">
        <v>15000000</v>
      </c>
    </row>
    <row r="31" spans="1:20" ht="34.5" customHeight="1">
      <c r="A31" s="43"/>
      <c r="B31" s="48"/>
      <c r="C31" s="49" t="s">
        <v>47</v>
      </c>
      <c r="D31" s="50"/>
      <c r="E31" s="50"/>
      <c r="F31" s="50"/>
      <c r="G31" s="50"/>
      <c r="H31" s="51"/>
      <c r="I31" s="67" t="s">
        <v>24</v>
      </c>
      <c r="J31" s="68"/>
      <c r="K31" s="2" t="s">
        <v>48</v>
      </c>
      <c r="L31" s="2" t="s">
        <v>49</v>
      </c>
      <c r="M31" s="11">
        <v>31903</v>
      </c>
      <c r="N31" s="11">
        <v>6200</v>
      </c>
      <c r="O31" s="11">
        <v>3800</v>
      </c>
      <c r="P31" s="12">
        <v>3800</v>
      </c>
      <c r="Q31" s="12">
        <v>3900</v>
      </c>
      <c r="R31" s="12">
        <v>3900</v>
      </c>
      <c r="S31" s="12">
        <v>3900</v>
      </c>
      <c r="T31" s="13">
        <v>25500</v>
      </c>
    </row>
    <row r="32" spans="2:20" ht="34.5" customHeight="1">
      <c r="B32" s="3"/>
      <c r="C32" s="36" t="s">
        <v>61</v>
      </c>
      <c r="D32" s="37"/>
      <c r="E32" s="37"/>
      <c r="F32" s="37"/>
      <c r="G32" s="37"/>
      <c r="H32" s="38"/>
      <c r="I32" s="39" t="s">
        <v>18</v>
      </c>
      <c r="J32" s="40"/>
      <c r="K32" s="23" t="s">
        <v>15</v>
      </c>
      <c r="L32" s="23" t="s">
        <v>19</v>
      </c>
      <c r="M32" s="11">
        <v>51244</v>
      </c>
      <c r="N32" s="11">
        <v>51244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7">
        <v>51244</v>
      </c>
    </row>
    <row r="33" spans="1:20" ht="34.5" customHeight="1" thickBot="1">
      <c r="A33" s="43"/>
      <c r="B33" s="48"/>
      <c r="C33" s="83" t="s">
        <v>50</v>
      </c>
      <c r="D33" s="84"/>
      <c r="E33" s="84"/>
      <c r="F33" s="84"/>
      <c r="G33" s="84"/>
      <c r="H33" s="85"/>
      <c r="I33" s="86" t="s">
        <v>24</v>
      </c>
      <c r="J33" s="87"/>
      <c r="K33" s="24" t="s">
        <v>14</v>
      </c>
      <c r="L33" s="24" t="s">
        <v>15</v>
      </c>
      <c r="M33" s="25">
        <v>447150</v>
      </c>
      <c r="N33" s="25">
        <v>402000</v>
      </c>
      <c r="O33" s="25">
        <v>0</v>
      </c>
      <c r="P33" s="26" t="s">
        <v>16</v>
      </c>
      <c r="Q33" s="26">
        <v>0</v>
      </c>
      <c r="R33" s="26">
        <v>0</v>
      </c>
      <c r="S33" s="26">
        <v>0</v>
      </c>
      <c r="T33" s="17">
        <v>402000</v>
      </c>
    </row>
    <row r="34" spans="1:20" ht="27.75" customHeight="1" thickBot="1">
      <c r="A34" s="72" t="s">
        <v>51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19">
        <f>SUM(M35:M36)</f>
        <v>0</v>
      </c>
      <c r="N34" s="19">
        <f aca="true" t="shared" si="6" ref="N34:T34">SUM(N35:N36)</f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19">
        <f t="shared" si="6"/>
        <v>0</v>
      </c>
      <c r="S34" s="19">
        <f t="shared" si="6"/>
        <v>0</v>
      </c>
      <c r="T34" s="20">
        <f t="shared" si="6"/>
        <v>0</v>
      </c>
    </row>
    <row r="35" spans="1:20" ht="17.25" customHeight="1">
      <c r="A35" s="45" t="s">
        <v>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27">
        <v>0</v>
      </c>
      <c r="N35" s="27">
        <v>0</v>
      </c>
      <c r="O35" s="27">
        <v>0</v>
      </c>
      <c r="P35" s="9">
        <v>0</v>
      </c>
      <c r="Q35" s="9">
        <v>0</v>
      </c>
      <c r="R35" s="9">
        <v>0</v>
      </c>
      <c r="S35" s="9">
        <v>0</v>
      </c>
      <c r="T35" s="29">
        <v>0</v>
      </c>
    </row>
    <row r="36" spans="1:20" ht="21" customHeight="1" thickBot="1">
      <c r="A36" s="80" t="s">
        <v>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30">
        <v>0</v>
      </c>
      <c r="N36" s="30">
        <v>0</v>
      </c>
      <c r="O36" s="30">
        <v>0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</row>
    <row r="37" spans="1:20" ht="27" customHeight="1" thickBot="1">
      <c r="A37" s="72" t="s">
        <v>52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19">
        <f>SUM(M38:M40)</f>
        <v>86757037</v>
      </c>
      <c r="N37" s="19">
        <f aca="true" t="shared" si="7" ref="N37:T37">SUM(N38:N40)</f>
        <v>28086605</v>
      </c>
      <c r="O37" s="19">
        <f t="shared" si="7"/>
        <v>42159473</v>
      </c>
      <c r="P37" s="19">
        <f t="shared" si="7"/>
        <v>14734712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20">
        <f t="shared" si="7"/>
        <v>84980790</v>
      </c>
    </row>
    <row r="38" spans="1:20" ht="18" customHeight="1">
      <c r="A38" s="45" t="s">
        <v>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27">
        <f>SUM(M39)</f>
        <v>30597208</v>
      </c>
      <c r="N38" s="27">
        <f aca="true" t="shared" si="8" ref="N38:T38">SUM(N39)</f>
        <v>8653871</v>
      </c>
      <c r="O38" s="27">
        <f t="shared" si="8"/>
        <v>14575981</v>
      </c>
      <c r="P38" s="27">
        <f t="shared" si="8"/>
        <v>7367356</v>
      </c>
      <c r="Q38" s="27">
        <f t="shared" si="8"/>
        <v>0</v>
      </c>
      <c r="R38" s="27">
        <f t="shared" si="8"/>
        <v>0</v>
      </c>
      <c r="S38" s="27">
        <f t="shared" si="8"/>
        <v>0</v>
      </c>
      <c r="T38" s="35">
        <f t="shared" si="8"/>
        <v>30597208</v>
      </c>
    </row>
    <row r="39" spans="1:20" ht="45.75" customHeight="1">
      <c r="A39" s="33"/>
      <c r="B39" s="34"/>
      <c r="C39" s="88" t="s">
        <v>63</v>
      </c>
      <c r="D39" s="89"/>
      <c r="E39" s="89"/>
      <c r="F39" s="89"/>
      <c r="G39" s="89"/>
      <c r="H39" s="90"/>
      <c r="I39" s="67" t="s">
        <v>24</v>
      </c>
      <c r="J39" s="68"/>
      <c r="K39" s="23" t="s">
        <v>15</v>
      </c>
      <c r="L39" s="23" t="s">
        <v>19</v>
      </c>
      <c r="M39" s="11">
        <v>30597208</v>
      </c>
      <c r="N39" s="11">
        <f>4453871+4200000</f>
        <v>8653871</v>
      </c>
      <c r="O39" s="11">
        <f>10165981+4410000</f>
        <v>14575981</v>
      </c>
      <c r="P39" s="12">
        <f>2737356+4630000</f>
        <v>7367356</v>
      </c>
      <c r="Q39" s="12">
        <v>0</v>
      </c>
      <c r="R39" s="12">
        <v>0</v>
      </c>
      <c r="S39" s="12">
        <v>0</v>
      </c>
      <c r="T39" s="16">
        <f>SUM(N39:P39)</f>
        <v>30597208</v>
      </c>
    </row>
    <row r="40" spans="1:20" ht="21" customHeight="1">
      <c r="A40" s="77" t="s">
        <v>10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8">
        <f>SUM(M41:M49)</f>
        <v>25562621</v>
      </c>
      <c r="N40" s="8">
        <f aca="true" t="shared" si="9" ref="N40:T40">SUM(N41:N49)</f>
        <v>10778863</v>
      </c>
      <c r="O40" s="8">
        <f t="shared" si="9"/>
        <v>13007511</v>
      </c>
      <c r="P40" s="8">
        <f t="shared" si="9"/>
        <v>0</v>
      </c>
      <c r="Q40" s="8">
        <f t="shared" si="9"/>
        <v>0</v>
      </c>
      <c r="R40" s="8">
        <f t="shared" si="9"/>
        <v>0</v>
      </c>
      <c r="S40" s="8">
        <f t="shared" si="9"/>
        <v>0</v>
      </c>
      <c r="T40" s="14">
        <f t="shared" si="9"/>
        <v>23786374</v>
      </c>
    </row>
    <row r="41" spans="1:20" ht="34.5" customHeight="1">
      <c r="A41" s="43"/>
      <c r="B41" s="48"/>
      <c r="C41" s="49" t="s">
        <v>53</v>
      </c>
      <c r="D41" s="50"/>
      <c r="E41" s="50"/>
      <c r="F41" s="50"/>
      <c r="G41" s="50"/>
      <c r="H41" s="51"/>
      <c r="I41" s="67" t="s">
        <v>24</v>
      </c>
      <c r="J41" s="68"/>
      <c r="K41" s="2" t="s">
        <v>14</v>
      </c>
      <c r="L41" s="2" t="s">
        <v>22</v>
      </c>
      <c r="M41" s="11">
        <v>2740478</v>
      </c>
      <c r="N41" s="11">
        <v>1500000</v>
      </c>
      <c r="O41" s="11">
        <v>1174058</v>
      </c>
      <c r="P41" s="12">
        <v>0</v>
      </c>
      <c r="Q41" s="12">
        <v>0</v>
      </c>
      <c r="R41" s="12">
        <v>0</v>
      </c>
      <c r="S41" s="12">
        <v>0</v>
      </c>
      <c r="T41" s="16">
        <v>2674058</v>
      </c>
    </row>
    <row r="42" spans="1:20" ht="34.5" customHeight="1">
      <c r="A42" s="43"/>
      <c r="B42" s="48"/>
      <c r="C42" s="49" t="s">
        <v>54</v>
      </c>
      <c r="D42" s="50"/>
      <c r="E42" s="50"/>
      <c r="F42" s="50"/>
      <c r="G42" s="50"/>
      <c r="H42" s="51"/>
      <c r="I42" s="67" t="s">
        <v>24</v>
      </c>
      <c r="J42" s="68"/>
      <c r="K42" s="2" t="s">
        <v>14</v>
      </c>
      <c r="L42" s="2" t="s">
        <v>22</v>
      </c>
      <c r="M42" s="11">
        <v>2930000</v>
      </c>
      <c r="N42" s="11">
        <v>2600000</v>
      </c>
      <c r="O42" s="11">
        <v>260000</v>
      </c>
      <c r="P42" s="12">
        <v>0</v>
      </c>
      <c r="Q42" s="12">
        <v>0</v>
      </c>
      <c r="R42" s="12">
        <v>0</v>
      </c>
      <c r="S42" s="12">
        <v>0</v>
      </c>
      <c r="T42" s="13">
        <v>2860000</v>
      </c>
    </row>
    <row r="43" spans="1:20" ht="29.25" customHeight="1">
      <c r="A43" s="43"/>
      <c r="B43" s="48"/>
      <c r="C43" s="49" t="s">
        <v>55</v>
      </c>
      <c r="D43" s="50"/>
      <c r="E43" s="50"/>
      <c r="F43" s="50"/>
      <c r="G43" s="50"/>
      <c r="H43" s="51"/>
      <c r="I43" s="67" t="s">
        <v>24</v>
      </c>
      <c r="J43" s="68"/>
      <c r="K43" s="2" t="s">
        <v>25</v>
      </c>
      <c r="L43" s="2" t="s">
        <v>15</v>
      </c>
      <c r="M43" s="11">
        <v>1391286</v>
      </c>
      <c r="N43" s="11">
        <v>205500</v>
      </c>
      <c r="O43" s="11">
        <v>0</v>
      </c>
      <c r="P43" s="12">
        <v>0</v>
      </c>
      <c r="Q43" s="12">
        <v>0</v>
      </c>
      <c r="R43" s="12">
        <v>0</v>
      </c>
      <c r="S43" s="12">
        <v>0</v>
      </c>
      <c r="T43" s="13">
        <v>205500</v>
      </c>
    </row>
    <row r="44" spans="1:20" ht="29.25" customHeight="1">
      <c r="A44" s="43"/>
      <c r="B44" s="48"/>
      <c r="C44" s="49" t="s">
        <v>56</v>
      </c>
      <c r="D44" s="50"/>
      <c r="E44" s="50"/>
      <c r="F44" s="50"/>
      <c r="G44" s="50"/>
      <c r="H44" s="51"/>
      <c r="I44" s="67" t="s">
        <v>24</v>
      </c>
      <c r="J44" s="68"/>
      <c r="K44" s="2" t="s">
        <v>25</v>
      </c>
      <c r="L44" s="2" t="s">
        <v>22</v>
      </c>
      <c r="M44" s="11">
        <v>3229885</v>
      </c>
      <c r="N44" s="11">
        <v>800000</v>
      </c>
      <c r="O44" s="11">
        <v>2400000</v>
      </c>
      <c r="P44" s="12">
        <v>0</v>
      </c>
      <c r="Q44" s="12">
        <v>0</v>
      </c>
      <c r="R44" s="12">
        <v>0</v>
      </c>
      <c r="S44" s="12">
        <v>0</v>
      </c>
      <c r="T44" s="13">
        <v>3200000</v>
      </c>
    </row>
    <row r="45" spans="1:20" ht="34.5" customHeight="1">
      <c r="A45" s="43"/>
      <c r="B45" s="48"/>
      <c r="C45" s="49" t="s">
        <v>57</v>
      </c>
      <c r="D45" s="50"/>
      <c r="E45" s="50"/>
      <c r="F45" s="50"/>
      <c r="G45" s="50"/>
      <c r="H45" s="51"/>
      <c r="I45" s="67" t="s">
        <v>24</v>
      </c>
      <c r="J45" s="68"/>
      <c r="K45" s="2" t="s">
        <v>25</v>
      </c>
      <c r="L45" s="2" t="s">
        <v>15</v>
      </c>
      <c r="M45" s="11">
        <v>4347586</v>
      </c>
      <c r="N45" s="11">
        <v>4242200</v>
      </c>
      <c r="O45" s="11">
        <v>0</v>
      </c>
      <c r="P45" s="12">
        <v>0</v>
      </c>
      <c r="Q45" s="12">
        <v>0</v>
      </c>
      <c r="R45" s="12">
        <v>0</v>
      </c>
      <c r="S45" s="12">
        <v>0</v>
      </c>
      <c r="T45" s="13">
        <v>4242200</v>
      </c>
    </row>
    <row r="46" spans="1:20" ht="57" customHeight="1">
      <c r="A46" s="43"/>
      <c r="B46" s="48"/>
      <c r="C46" s="49" t="s">
        <v>58</v>
      </c>
      <c r="D46" s="50"/>
      <c r="E46" s="50"/>
      <c r="F46" s="50"/>
      <c r="G46" s="50"/>
      <c r="H46" s="51"/>
      <c r="I46" s="67" t="s">
        <v>24</v>
      </c>
      <c r="J46" s="68"/>
      <c r="K46" s="2" t="s">
        <v>14</v>
      </c>
      <c r="L46" s="2" t="s">
        <v>15</v>
      </c>
      <c r="M46" s="11">
        <v>470000</v>
      </c>
      <c r="N46" s="11">
        <v>250000</v>
      </c>
      <c r="O46" s="11">
        <v>0</v>
      </c>
      <c r="P46" s="12">
        <v>0</v>
      </c>
      <c r="Q46" s="12">
        <v>0</v>
      </c>
      <c r="R46" s="12">
        <v>0</v>
      </c>
      <c r="S46" s="12">
        <v>0</v>
      </c>
      <c r="T46" s="13">
        <v>250000</v>
      </c>
    </row>
    <row r="47" spans="2:20" ht="57" customHeight="1">
      <c r="B47" s="3"/>
      <c r="C47" s="49" t="s">
        <v>62</v>
      </c>
      <c r="D47" s="37"/>
      <c r="E47" s="37"/>
      <c r="F47" s="37"/>
      <c r="G47" s="37"/>
      <c r="H47" s="38"/>
      <c r="I47" s="67" t="s">
        <v>24</v>
      </c>
      <c r="J47" s="68"/>
      <c r="K47" s="23" t="s">
        <v>15</v>
      </c>
      <c r="L47" s="23" t="s">
        <v>22</v>
      </c>
      <c r="M47" s="11">
        <v>4553386</v>
      </c>
      <c r="N47" s="11">
        <v>1131163</v>
      </c>
      <c r="O47" s="11">
        <v>3422223</v>
      </c>
      <c r="P47" s="12">
        <v>0</v>
      </c>
      <c r="Q47" s="12">
        <v>0</v>
      </c>
      <c r="R47" s="12">
        <v>0</v>
      </c>
      <c r="S47" s="12">
        <v>0</v>
      </c>
      <c r="T47" s="13">
        <v>4553386</v>
      </c>
    </row>
    <row r="48" spans="2:20" ht="49.5" customHeight="1">
      <c r="B48" s="3"/>
      <c r="C48" s="36" t="s">
        <v>60</v>
      </c>
      <c r="D48" s="91"/>
      <c r="E48" s="91"/>
      <c r="F48" s="91"/>
      <c r="G48" s="91"/>
      <c r="H48" s="92"/>
      <c r="I48" s="39" t="s">
        <v>24</v>
      </c>
      <c r="J48" s="40"/>
      <c r="K48" s="23" t="s">
        <v>15</v>
      </c>
      <c r="L48" s="23" t="s">
        <v>22</v>
      </c>
      <c r="M48" s="11">
        <v>400000</v>
      </c>
      <c r="N48" s="11">
        <v>50000</v>
      </c>
      <c r="O48" s="11">
        <v>350000</v>
      </c>
      <c r="P48" s="12">
        <v>0</v>
      </c>
      <c r="Q48" s="12">
        <v>0</v>
      </c>
      <c r="R48" s="12">
        <v>0</v>
      </c>
      <c r="S48" s="12">
        <v>0</v>
      </c>
      <c r="T48" s="13">
        <v>400000</v>
      </c>
    </row>
    <row r="49" spans="1:20" ht="29.25" customHeight="1">
      <c r="A49" s="43"/>
      <c r="B49" s="48"/>
      <c r="C49" s="49" t="s">
        <v>59</v>
      </c>
      <c r="D49" s="50"/>
      <c r="E49" s="50"/>
      <c r="F49" s="50"/>
      <c r="G49" s="50"/>
      <c r="H49" s="51"/>
      <c r="I49" s="67" t="s">
        <v>24</v>
      </c>
      <c r="J49" s="68"/>
      <c r="K49" s="2" t="s">
        <v>14</v>
      </c>
      <c r="L49" s="2" t="s">
        <v>22</v>
      </c>
      <c r="M49" s="11">
        <v>5500000</v>
      </c>
      <c r="N49" s="11">
        <v>0</v>
      </c>
      <c r="O49" s="11">
        <v>5401230</v>
      </c>
      <c r="P49" s="12">
        <v>0</v>
      </c>
      <c r="Q49" s="12">
        <v>0</v>
      </c>
      <c r="R49" s="12">
        <v>0</v>
      </c>
      <c r="S49" s="12">
        <v>0</v>
      </c>
      <c r="T49" s="13">
        <v>5401230</v>
      </c>
    </row>
    <row r="50" spans="1:16" ht="227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1"/>
    </row>
    <row r="52" spans="1:16" ht="5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0:16" ht="23.25" customHeight="1">
      <c r="J53" s="43"/>
      <c r="K53" s="43"/>
      <c r="L53" s="43"/>
      <c r="M53" s="43"/>
      <c r="N53" s="43"/>
      <c r="O53" s="43"/>
      <c r="P53" s="43"/>
    </row>
    <row r="54" spans="10:16" ht="23.25" customHeight="1">
      <c r="J54" s="43"/>
      <c r="K54" s="43"/>
      <c r="L54" s="43"/>
      <c r="M54" s="43"/>
      <c r="N54" s="43"/>
      <c r="O54" s="43"/>
      <c r="P54" s="43"/>
    </row>
    <row r="55" spans="10:16" ht="23.25" customHeight="1">
      <c r="J55" s="43"/>
      <c r="K55" s="43"/>
      <c r="L55" s="43"/>
      <c r="M55" s="43"/>
      <c r="N55" s="43"/>
      <c r="O55" s="43"/>
      <c r="P55" s="43"/>
    </row>
    <row r="56" spans="10:16" ht="23.25" customHeight="1">
      <c r="J56" s="43"/>
      <c r="K56" s="43"/>
      <c r="L56" s="43"/>
      <c r="M56" s="43"/>
      <c r="N56" s="43"/>
      <c r="O56" s="43"/>
      <c r="P56" s="43"/>
    </row>
    <row r="57" spans="10:16" ht="23.25" customHeight="1">
      <c r="J57" s="43"/>
      <c r="K57" s="43"/>
      <c r="L57" s="43"/>
      <c r="M57" s="43"/>
      <c r="N57" s="43"/>
      <c r="O57" s="43"/>
      <c r="P57" s="43"/>
    </row>
    <row r="58" spans="10:16" ht="34.5" customHeight="1">
      <c r="J58" s="43"/>
      <c r="K58" s="43"/>
      <c r="L58" s="43"/>
      <c r="M58" s="43"/>
      <c r="N58" s="43"/>
      <c r="O58" s="43"/>
      <c r="P58" s="43"/>
    </row>
    <row r="59" spans="10:16" ht="34.5" customHeight="1">
      <c r="J59" s="43"/>
      <c r="K59" s="43"/>
      <c r="L59" s="43"/>
      <c r="M59" s="43"/>
      <c r="N59" s="43"/>
      <c r="O59" s="43"/>
      <c r="P59" s="43"/>
    </row>
    <row r="60" spans="10:16" ht="34.5" customHeight="1">
      <c r="J60" s="43"/>
      <c r="K60" s="43"/>
      <c r="L60" s="43"/>
      <c r="M60" s="43"/>
      <c r="N60" s="43"/>
      <c r="O60" s="43"/>
      <c r="P60" s="43"/>
    </row>
    <row r="61" spans="10:16" ht="34.5" customHeight="1">
      <c r="J61" s="43"/>
      <c r="K61" s="43"/>
      <c r="L61" s="43"/>
      <c r="M61" s="43"/>
      <c r="N61" s="43"/>
      <c r="O61" s="43"/>
      <c r="P61" s="43"/>
    </row>
    <row r="62" spans="10:16" ht="34.5" customHeight="1">
      <c r="J62" s="43"/>
      <c r="K62" s="43"/>
      <c r="L62" s="43"/>
      <c r="M62" s="43"/>
      <c r="N62" s="43"/>
      <c r="O62" s="43"/>
      <c r="P62" s="43"/>
    </row>
    <row r="63" spans="10:16" ht="34.5" customHeight="1">
      <c r="J63" s="43"/>
      <c r="K63" s="43"/>
      <c r="L63" s="43"/>
      <c r="M63" s="43"/>
      <c r="N63" s="43"/>
      <c r="O63" s="43"/>
      <c r="P63" s="43"/>
    </row>
    <row r="64" spans="10:16" ht="34.5" customHeight="1">
      <c r="J64" s="43"/>
      <c r="K64" s="43"/>
      <c r="L64" s="43"/>
      <c r="M64" s="43"/>
      <c r="N64" s="43"/>
      <c r="O64" s="43"/>
      <c r="P64" s="43"/>
    </row>
  </sheetData>
  <sheetProtection/>
  <mergeCells count="137">
    <mergeCell ref="Q1:T1"/>
    <mergeCell ref="S3:S4"/>
    <mergeCell ref="T3:T4"/>
    <mergeCell ref="J64:P64"/>
    <mergeCell ref="J63:P63"/>
    <mergeCell ref="J62:P62"/>
    <mergeCell ref="J61:P61"/>
    <mergeCell ref="J60:P60"/>
    <mergeCell ref="J59:P59"/>
    <mergeCell ref="J58:P58"/>
    <mergeCell ref="J57:P57"/>
    <mergeCell ref="J56:P56"/>
    <mergeCell ref="J55:P55"/>
    <mergeCell ref="J54:P54"/>
    <mergeCell ref="J53:P53"/>
    <mergeCell ref="A50:P50"/>
    <mergeCell ref="A51:O51"/>
    <mergeCell ref="A52:P52"/>
    <mergeCell ref="A49:B49"/>
    <mergeCell ref="C49:H49"/>
    <mergeCell ref="I49:J49"/>
    <mergeCell ref="A46:B46"/>
    <mergeCell ref="C46:H46"/>
    <mergeCell ref="I46:J46"/>
    <mergeCell ref="C48:H48"/>
    <mergeCell ref="I48:J48"/>
    <mergeCell ref="C47:H47"/>
    <mergeCell ref="I47:J47"/>
    <mergeCell ref="A45:B45"/>
    <mergeCell ref="C45:H45"/>
    <mergeCell ref="I45:J45"/>
    <mergeCell ref="A44:B44"/>
    <mergeCell ref="C44:H44"/>
    <mergeCell ref="I44:J44"/>
    <mergeCell ref="A43:B43"/>
    <mergeCell ref="C43:H43"/>
    <mergeCell ref="I43:J43"/>
    <mergeCell ref="A42:B42"/>
    <mergeCell ref="C42:H42"/>
    <mergeCell ref="I42:J42"/>
    <mergeCell ref="A40:L40"/>
    <mergeCell ref="A41:B41"/>
    <mergeCell ref="C41:H41"/>
    <mergeCell ref="I41:J41"/>
    <mergeCell ref="A37:L37"/>
    <mergeCell ref="A38:L38"/>
    <mergeCell ref="C39:H39"/>
    <mergeCell ref="I39:J39"/>
    <mergeCell ref="A35:L35"/>
    <mergeCell ref="A36:L36"/>
    <mergeCell ref="A34:L34"/>
    <mergeCell ref="A33:B33"/>
    <mergeCell ref="C33:H33"/>
    <mergeCell ref="I33:J33"/>
    <mergeCell ref="A31:B31"/>
    <mergeCell ref="C31:H31"/>
    <mergeCell ref="I31:J31"/>
    <mergeCell ref="A30:B30"/>
    <mergeCell ref="C30:H30"/>
    <mergeCell ref="I30:J30"/>
    <mergeCell ref="A29:B29"/>
    <mergeCell ref="C29:H29"/>
    <mergeCell ref="I29:J29"/>
    <mergeCell ref="A28:B28"/>
    <mergeCell ref="C28:H28"/>
    <mergeCell ref="I28:J28"/>
    <mergeCell ref="A27:B27"/>
    <mergeCell ref="C27:H27"/>
    <mergeCell ref="I27:J27"/>
    <mergeCell ref="A26:B26"/>
    <mergeCell ref="C26:H26"/>
    <mergeCell ref="I26:J26"/>
    <mergeCell ref="A25:B25"/>
    <mergeCell ref="C25:H25"/>
    <mergeCell ref="I25:J25"/>
    <mergeCell ref="A23:L23"/>
    <mergeCell ref="A24:B24"/>
    <mergeCell ref="C24:H24"/>
    <mergeCell ref="I24:J24"/>
    <mergeCell ref="A22:B22"/>
    <mergeCell ref="C22:H22"/>
    <mergeCell ref="I22:J22"/>
    <mergeCell ref="A20:B20"/>
    <mergeCell ref="C20:H20"/>
    <mergeCell ref="I20:J20"/>
    <mergeCell ref="C21:H21"/>
    <mergeCell ref="I21:J21"/>
    <mergeCell ref="A19:B19"/>
    <mergeCell ref="C19:H19"/>
    <mergeCell ref="I19:J19"/>
    <mergeCell ref="A18:B18"/>
    <mergeCell ref="C18:H18"/>
    <mergeCell ref="I18:J18"/>
    <mergeCell ref="Q3:Q4"/>
    <mergeCell ref="R3:R4"/>
    <mergeCell ref="A17:B17"/>
    <mergeCell ref="C17:H17"/>
    <mergeCell ref="I17:J17"/>
    <mergeCell ref="A16:B16"/>
    <mergeCell ref="C16:H16"/>
    <mergeCell ref="I16:J16"/>
    <mergeCell ref="A15:B15"/>
    <mergeCell ref="C15:H15"/>
    <mergeCell ref="I15:J15"/>
    <mergeCell ref="A14:B14"/>
    <mergeCell ref="C14:H14"/>
    <mergeCell ref="I14:J14"/>
    <mergeCell ref="A13:B13"/>
    <mergeCell ref="C13:H13"/>
    <mergeCell ref="I13:J13"/>
    <mergeCell ref="I10:J10"/>
    <mergeCell ref="A7:L7"/>
    <mergeCell ref="A8:L8"/>
    <mergeCell ref="A12:B12"/>
    <mergeCell ref="C12:H12"/>
    <mergeCell ref="I12:J12"/>
    <mergeCell ref="A11:B11"/>
    <mergeCell ref="C11:H11"/>
    <mergeCell ref="I11:J11"/>
    <mergeCell ref="A1:P1"/>
    <mergeCell ref="A5:L5"/>
    <mergeCell ref="A6:L6"/>
    <mergeCell ref="A3:H3"/>
    <mergeCell ref="I3:J4"/>
    <mergeCell ref="K3:L3"/>
    <mergeCell ref="M3:M4"/>
    <mergeCell ref="P3:P4"/>
    <mergeCell ref="C32:H32"/>
    <mergeCell ref="I32:J32"/>
    <mergeCell ref="N3:N4"/>
    <mergeCell ref="O3:O4"/>
    <mergeCell ref="A4:G4"/>
    <mergeCell ref="A2:I2"/>
    <mergeCell ref="J2:P2"/>
    <mergeCell ref="A9:L9"/>
    <mergeCell ref="A10:B10"/>
    <mergeCell ref="C10:H10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preinstalacja</cp:lastModifiedBy>
  <cp:lastPrinted>2013-04-19T08:10:30Z</cp:lastPrinted>
  <dcterms:created xsi:type="dcterms:W3CDTF">2013-04-18T08:08:24Z</dcterms:created>
  <dcterms:modified xsi:type="dcterms:W3CDTF">2013-05-29T12:01:24Z</dcterms:modified>
  <cp:category/>
  <cp:version/>
  <cp:contentType/>
  <cp:contentStatus/>
</cp:coreProperties>
</file>