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Chropaczów" sheetId="1" r:id="rId1"/>
    <sheet name="Lipiny Piaśniki" sheetId="2" r:id="rId2"/>
    <sheet name="Śródmieście" sheetId="3" r:id="rId3"/>
    <sheet name="Zgoda" sheetId="4" r:id="rId4"/>
  </sheets>
  <definedNames>
    <definedName name="I_ETAP">"Inwentaryzacja terenów zieleni miejskiej podlegającej pielęgnacji dzielnica Lipiny Piaśniki."</definedName>
    <definedName name="II_ETAP">#REF!</definedName>
    <definedName name="Inwentaryzacja_terenów_zieleni_miejskiej_podlegającej_pielęgnacji___dzielnica_Chropaczów.">'Chropaczów'!#REF!</definedName>
    <definedName name="_xlnm.Print_Area" localSheetId="1">'Lipiny Piaśniki'!$A$1:$T$24</definedName>
    <definedName name="_xlnm.Print_Area" localSheetId="3">'Zgoda'!$A$1:$T$21</definedName>
  </definedNames>
  <calcPr fullCalcOnLoad="1"/>
</workbook>
</file>

<file path=xl/sharedStrings.xml><?xml version="1.0" encoding="utf-8"?>
<sst xmlns="http://schemas.openxmlformats.org/spreadsheetml/2006/main" count="189" uniqueCount="142">
  <si>
    <t>Lp</t>
  </si>
  <si>
    <t>Lokalizacja</t>
  </si>
  <si>
    <t>Alejki parkowe (m²)</t>
  </si>
  <si>
    <t>Różanki (szt.)</t>
  </si>
  <si>
    <t>Drzewa (szt.)</t>
  </si>
  <si>
    <t>Krzewy (szt.)</t>
  </si>
  <si>
    <t>Krzewy (m²)</t>
  </si>
  <si>
    <t>Kosze (szt.)</t>
  </si>
  <si>
    <t>Ławki (szt.)</t>
  </si>
  <si>
    <t>Piaskownice (m²)</t>
  </si>
  <si>
    <t>Park Mijanka</t>
  </si>
  <si>
    <t>Katowicka-Cmentarna (plac zabaw)</t>
  </si>
  <si>
    <t>Wyzwolenia-Wodna</t>
  </si>
  <si>
    <t>Wyzwolenia-Szpitalna</t>
  </si>
  <si>
    <t>Licealna-bunkier</t>
  </si>
  <si>
    <t>Matejki-Pocztowa</t>
  </si>
  <si>
    <t>Planty Lipińskie</t>
  </si>
  <si>
    <t>Plac Słowiański</t>
  </si>
  <si>
    <t>Razem</t>
  </si>
  <si>
    <t>Piaskownice  (m²)</t>
  </si>
  <si>
    <t>Hajduki-Kaliny</t>
  </si>
  <si>
    <t>Komadra (plac zabaw)</t>
  </si>
  <si>
    <t>Łagiewnicka-Ostatnia</t>
  </si>
  <si>
    <t>Łagiewnicka-Kopernika</t>
  </si>
  <si>
    <t>Fornalskiej-Liebknechta</t>
  </si>
  <si>
    <t>Hajduki 16 skwer</t>
  </si>
  <si>
    <t xml:space="preserve"> Drzewa młode (misy) szt.</t>
  </si>
  <si>
    <t>Bytomska-Brzezina</t>
  </si>
  <si>
    <t xml:space="preserve">  </t>
  </si>
  <si>
    <t xml:space="preserve">                           </t>
  </si>
  <si>
    <t>żywopłoty**</t>
  </si>
  <si>
    <t>Żywopłoty**</t>
  </si>
  <si>
    <t>Bieszczadzka-Jaśminowa</t>
  </si>
  <si>
    <t>Drzewa młode misy (szt.)</t>
  </si>
  <si>
    <t>Pomnik na Zgodzie</t>
  </si>
  <si>
    <t>Śląska-plac zabaw</t>
  </si>
  <si>
    <t>Oczyszczanie terenu 1 x w tygodniu  (m²)</t>
  </si>
  <si>
    <t>Lasek Chropaczowski</t>
  </si>
  <si>
    <t>Góra Hugona</t>
  </si>
  <si>
    <t>Wyszyńskiego obok stacji paliw</t>
  </si>
  <si>
    <t>Drzewa mlode (misy) szt.</t>
  </si>
  <si>
    <r>
      <t>Żywoploty (m</t>
    </r>
    <r>
      <rPr>
        <sz val="7"/>
        <rFont val="Arial"/>
        <family val="0"/>
      </rPr>
      <t>²</t>
    </r>
    <r>
      <rPr>
        <sz val="6.95"/>
        <rFont val="Arial"/>
        <family val="2"/>
      </rPr>
      <t>)**</t>
    </r>
  </si>
  <si>
    <r>
      <t>Mycie                           pomnika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</si>
  <si>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Krzewy  (m</t>
    </r>
    <r>
      <rPr>
        <sz val="7"/>
        <rFont val="Arial"/>
        <family val="0"/>
      </rPr>
      <t>²</t>
    </r>
    <r>
      <rPr>
        <sz val="6.95"/>
        <rFont val="Arial"/>
        <family val="2"/>
      </rPr>
      <t>)</t>
    </r>
  </si>
  <si>
    <r>
      <t>Żywopłoty (m</t>
    </r>
    <r>
      <rPr>
        <sz val="7"/>
        <rFont val="Arial"/>
        <family val="0"/>
      </rPr>
      <t>²)**</t>
    </r>
  </si>
  <si>
    <r>
      <t>Oczyszczanie terenu 2 x w miesiącu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</si>
  <si>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Planty Bytomskie</t>
  </si>
  <si>
    <t>Nawierzchnia przy Parku  Chropaczowskim oraz teren wzdłuż     ogrodzenia parkingu od strony ul. Górnej</t>
  </si>
  <si>
    <t>Teren przy ulicy Górnej 16</t>
  </si>
  <si>
    <t>Jodłowa-Stawowa (plac zabaw oraz prawa strona od ulicy Stawowej do bloku nr 12)</t>
  </si>
  <si>
    <t>Park Chropaczowski</t>
  </si>
  <si>
    <t>Dylonga- użytek ekologiczny</t>
  </si>
  <si>
    <t>Park Heiloo</t>
  </si>
  <si>
    <t>Zubrzyckiego-Krasickiego</t>
  </si>
  <si>
    <t>Katowicka 45 f-l</t>
  </si>
  <si>
    <t>Skwer przy ul. Katowickiej (obok pawilonu Tesco)</t>
  </si>
  <si>
    <t>Skwer przy Kościele Ewangelickim oraz plac zabaw przy salonie meblowym Kochlik</t>
  </si>
  <si>
    <t>Skwer Bytomska-1 go Maja</t>
  </si>
  <si>
    <t>Polna-Wodna (plac zabaw) oraz teren wzdłuż bloku Wodna 38-42</t>
  </si>
  <si>
    <t>Szpitalna-Polna</t>
  </si>
  <si>
    <t>Szpitalna-mogiła na Cmentarzu Ewangelickim</t>
  </si>
  <si>
    <t>Teren przy Spółdzielni Mieszkaniowej oraz przy ul. Wyzwolenia 40</t>
  </si>
  <si>
    <t>Deptak Rawa wraz z terenem przy ul. Żołnierskiej</t>
  </si>
  <si>
    <t>Teren przy ul. Nastolatków</t>
  </si>
  <si>
    <t>Teren przy ulicy Kubiny 8</t>
  </si>
  <si>
    <t>Teren przy Hajduki 7 (do torów PKP)</t>
  </si>
  <si>
    <t>Teren zielony naprzeciw budynku przy ul Górniczej 1-3 oraz za budynkiem nr 9</t>
  </si>
  <si>
    <t>Nowa (do Stawu Kalina)</t>
  </si>
  <si>
    <t>-</t>
  </si>
  <si>
    <t>Plebiscytowa - teren wzdłuż ogrodzenia budynku od nr 11 do13</t>
  </si>
  <si>
    <t>Hutnicza(od ul.Metalowców)</t>
  </si>
  <si>
    <t>Ulica Katowicka deptak</t>
  </si>
  <si>
    <t>Teren wzdłuż ulicy Uroczysko</t>
  </si>
  <si>
    <t>Korfantego-wzdłuż bloku nr 28-34 oraz teren za biblioteką</t>
  </si>
  <si>
    <t>Skwer przy ul. Działkowców 2a-8b</t>
  </si>
  <si>
    <t>* w tym 11 ławek i 24 siedziska</t>
  </si>
  <si>
    <t>Skwer przy ul. Henryka Sienkiewicza 3</t>
  </si>
  <si>
    <t>Przy ul. Katowickiej 33</t>
  </si>
  <si>
    <t>Przy ul. Katowickiej 30 d-f</t>
  </si>
  <si>
    <t>Park przy Urzędzie Miejskim wraz z terenem przy ul. Świerczewskiego 5 a i otoczeniem pomnika</t>
  </si>
  <si>
    <t>Hajduki 20 skwer</t>
  </si>
  <si>
    <t>Łagiewnicka-Kamionki skwer</t>
  </si>
  <si>
    <t>Wojciecha Korfantego przy nr 5-7-9</t>
  </si>
  <si>
    <t>Teren przy ul. Powstańców Śląskich 2-10 oraz przy Przedszkolu Miejskim Nr 8</t>
  </si>
  <si>
    <t>Skwer przy ul. Korfantego 2-12 oraz ul. Powstańców Śląskich 3-11</t>
  </si>
  <si>
    <t>Przy ul. Władysława Hibnera  14-16</t>
  </si>
  <si>
    <t>Przy ul. Władysława Hibnera 4</t>
  </si>
  <si>
    <t>Przy ul. Fryderyka Chopina 6-8-10</t>
  </si>
  <si>
    <t>Przy ul. Fryderyka Chopina 39</t>
  </si>
  <si>
    <t>Park Zacisze oraz teren przy 1-go Maja/Sikorskiego</t>
  </si>
  <si>
    <t>W tym trawniki (m²)</t>
  </si>
  <si>
    <t>Krotność koszenia w okresie V-X</t>
  </si>
  <si>
    <r>
      <t>Łączna powierzchnia do koszenia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</si>
  <si>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Krotność grabienia jesiennego w okresie X-XII</t>
  </si>
  <si>
    <t>Krotność grabienia jesiennego w okresie    X-XII</t>
  </si>
  <si>
    <r>
      <t>Łączna powierzchnia do grabienia jesiennego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</si>
  <si>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Pow. do grabienia skupiny w IV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</si>
  <si>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Drzewa mlode misy (szt.)</t>
  </si>
  <si>
    <t>W tym trwniki (m²)</t>
  </si>
  <si>
    <t>Krotność grabienia jesiennego okresie X-XII</t>
  </si>
  <si>
    <r>
      <t>Pow. do grabienia skupiny    w IV    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</si>
  <si>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Rabaty obsadzone roslinami wieloletnimi (m²)</t>
  </si>
  <si>
    <r>
      <t>Łączna powierzchnia do grabienia jesiennego (m²</t>
    </r>
    <r>
      <rPr>
        <sz val="6.95"/>
        <rFont val="Arial"/>
        <family val="2"/>
      </rPr>
      <t>)</t>
    </r>
  </si>
  <si>
    <t>Powierzchnia do grabienia skupiny w IV (m²)</t>
  </si>
  <si>
    <t>Powierzchnia          (m²)</t>
  </si>
  <si>
    <t>Powierzchnia  (m2)</t>
  </si>
  <si>
    <t>Powierzchnia (m2)</t>
  </si>
  <si>
    <t xml:space="preserve">Rabaty obsadzone roślinami wieloletnimi (m²) </t>
  </si>
  <si>
    <t>Krotność grabienia jesiennego w okresie  X-XII</t>
  </si>
  <si>
    <t>Powierzchnia do grabienia skupiny w IV       (m²)</t>
  </si>
  <si>
    <r>
      <t>Rabaty obsadzone roślinami wieloletnimi (m</t>
    </r>
    <r>
      <rPr>
        <sz val="7"/>
        <rFont val="Arial"/>
        <family val="0"/>
      </rPr>
      <t>²</t>
    </r>
    <r>
      <rPr>
        <sz val="6.95"/>
        <rFont val="Arial"/>
        <family val="2"/>
      </rPr>
      <t>)</t>
    </r>
  </si>
  <si>
    <t>Teren przy Poradni na Wzgórzu</t>
  </si>
  <si>
    <t>Plac zabaw przy ulicy Alfreda Lampego</t>
  </si>
  <si>
    <t>Komandra 8-10</t>
  </si>
  <si>
    <t>Grunwaldzka naprzeciw nr 8</t>
  </si>
  <si>
    <t>Skwer przy ulicy Antoniego Czajora</t>
  </si>
  <si>
    <t>Przejścia pomiędzy ulicą Karpacką a ulicą Sudecką</t>
  </si>
  <si>
    <t>Przejścia pomiędzy ulicą Sudecką a ulicą Tatrzańską</t>
  </si>
  <si>
    <t>Ścieżka rowerowa wzdłuż ulicy Sudeckiej</t>
  </si>
  <si>
    <t>Skarpa przy ulicy Bytomskiej 39 (salon Renault) wraz z terenem zieleni wzdłuż bloku przy ulicy Krasickiego 1</t>
  </si>
  <si>
    <t>Przejście między ul. Uroczysko a ul.Krasickiego</t>
  </si>
  <si>
    <t>Łagiewnicka-Bieszczadzka - skarpa przy SP nr 10</t>
  </si>
  <si>
    <t>Jodłowa (lewa strona od  ul. Stawowej do bloku nr 29)</t>
  </si>
  <si>
    <t>Alfreda Lampego 7</t>
  </si>
  <si>
    <t>* w tym 8 ławek i 4 siedziska</t>
  </si>
  <si>
    <t>* w tym 11 ławek i 36 siedzisk</t>
  </si>
  <si>
    <t>Skwer przy ul. Wieczorka-Bukowego</t>
  </si>
  <si>
    <t>Przy ulicy Średniej 15-15a-15b</t>
  </si>
  <si>
    <t>Przy ulicy Łagiewnickiej 10-10a</t>
  </si>
  <si>
    <t>Przy ulicy Średniej 11-11a</t>
  </si>
  <si>
    <t>Skwer przy ulicy Jana Przybyły 3-5</t>
  </si>
  <si>
    <t>Skwer przy ulicy Kamionki-Lampego</t>
  </si>
  <si>
    <t xml:space="preserve">Plac zabaw przy ulicy Kościelnej </t>
  </si>
  <si>
    <t>Katowicka-Wolności</t>
  </si>
  <si>
    <t>Teren przy Urzędzie Stanu Cywilnego</t>
  </si>
  <si>
    <t>Skwer przy ul. Górniczej-Chopina</t>
  </si>
  <si>
    <t>Łagiewnicka 17-plac zabaw</t>
  </si>
  <si>
    <t>Teren przy ulicy Sądowej 8</t>
  </si>
  <si>
    <t>Świerczyny - plac zabaw</t>
  </si>
  <si>
    <t>Mickiewicza-Powstańców Śląskich</t>
  </si>
  <si>
    <t>Teren przy ulicy Bytomskiej-Chorzowskiej</t>
  </si>
  <si>
    <t>Teren wokół Kościoła przy ulicy Chorzowskiej-Bytomskiej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</si>
</sst>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9">
    <font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.95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1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17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5" zoomScaleNormal="75" zoomScalePageLayoutView="0" workbookViewId="0" topLeftCell="A1">
      <selection activeCell="S29" sqref="A1:S29"/>
    </sheetView>
  </sheetViews>
  <sheetFormatPr defaultColWidth="11.7109375" defaultRowHeight="12.75"/>
  <cols>
    <col min="1" max="1" width="3.140625" style="2" customWidth="1"/>
    <col min="2" max="2" width="64.57421875" style="2" customWidth="1"/>
    <col min="3" max="3" width="9.421875" style="2" customWidth="1"/>
    <col min="4" max="4" width="8.00390625" style="2" customWidth="1"/>
    <col min="5" max="5" width="6.140625" style="2" customWidth="1"/>
    <col min="6" max="6" width="8.8515625" style="2" customWidth="1"/>
    <col min="7" max="7" width="8.00390625" style="2" customWidth="1"/>
    <col min="8" max="8" width="9.00390625" style="2" customWidth="1"/>
    <col min="9" max="9" width="6.421875" style="2" customWidth="1"/>
    <col min="10" max="10" width="7.140625" style="2" customWidth="1"/>
    <col min="11" max="12" width="5.28125" style="2" customWidth="1"/>
    <col min="13" max="13" width="3.421875" style="2" customWidth="1"/>
    <col min="14" max="14" width="5.28125" style="2" customWidth="1"/>
    <col min="15" max="15" width="6.00390625" style="2" customWidth="1"/>
    <col min="16" max="18" width="5.00390625" style="2" customWidth="1"/>
    <col min="19" max="19" width="8.140625" style="2" customWidth="1"/>
    <col min="20" max="16384" width="11.7109375" style="2" customWidth="1"/>
  </cols>
  <sheetData>
    <row r="1" spans="1:19" ht="12.75">
      <c r="A1" s="29"/>
      <c r="B1" s="29"/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</row>
    <row r="2" spans="1:19" s="3" customFormat="1" ht="58.5">
      <c r="A2" s="22" t="s">
        <v>0</v>
      </c>
      <c r="B2" s="22" t="s">
        <v>1</v>
      </c>
      <c r="C2" s="17" t="s">
        <v>106</v>
      </c>
      <c r="D2" s="17" t="s">
        <v>90</v>
      </c>
      <c r="E2" s="17" t="s">
        <v>91</v>
      </c>
      <c r="F2" s="17" t="s">
        <v>92</v>
      </c>
      <c r="G2" s="17" t="s">
        <v>94</v>
      </c>
      <c r="H2" s="17" t="s">
        <v>95</v>
      </c>
      <c r="I2" s="17" t="s">
        <v>96</v>
      </c>
      <c r="J2" s="17" t="s">
        <v>2</v>
      </c>
      <c r="K2" s="17" t="s">
        <v>4</v>
      </c>
      <c r="L2" s="17" t="s">
        <v>97</v>
      </c>
      <c r="M2" s="30" t="s">
        <v>31</v>
      </c>
      <c r="N2" s="17" t="s">
        <v>5</v>
      </c>
      <c r="O2" s="17" t="s">
        <v>6</v>
      </c>
      <c r="P2" s="17" t="s">
        <v>7</v>
      </c>
      <c r="Q2" s="17" t="s">
        <v>8</v>
      </c>
      <c r="R2" s="30" t="s">
        <v>9</v>
      </c>
      <c r="S2" s="30" t="s">
        <v>36</v>
      </c>
    </row>
    <row r="3" spans="1:19" ht="12.75">
      <c r="A3" s="22">
        <v>1</v>
      </c>
      <c r="B3" s="24" t="s">
        <v>22</v>
      </c>
      <c r="C3" s="87">
        <v>160</v>
      </c>
      <c r="D3" s="88">
        <v>160</v>
      </c>
      <c r="E3" s="88">
        <v>3</v>
      </c>
      <c r="F3" s="88">
        <v>480</v>
      </c>
      <c r="G3" s="88">
        <v>1</v>
      </c>
      <c r="H3" s="88">
        <v>160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20">
        <v>0</v>
      </c>
      <c r="S3" s="88">
        <v>0</v>
      </c>
    </row>
    <row r="4" spans="1:19" ht="12.75">
      <c r="A4" s="22">
        <v>2</v>
      </c>
      <c r="B4" s="24" t="s">
        <v>130</v>
      </c>
      <c r="C4" s="87">
        <v>500</v>
      </c>
      <c r="D4" s="88">
        <v>400</v>
      </c>
      <c r="E4" s="88">
        <v>3</v>
      </c>
      <c r="F4" s="88">
        <v>1200</v>
      </c>
      <c r="G4" s="88">
        <v>3</v>
      </c>
      <c r="H4" s="88">
        <v>1500</v>
      </c>
      <c r="I4" s="88">
        <v>0</v>
      </c>
      <c r="J4" s="88">
        <v>0</v>
      </c>
      <c r="K4" s="88">
        <v>7</v>
      </c>
      <c r="L4" s="88">
        <v>0</v>
      </c>
      <c r="M4" s="88">
        <v>25</v>
      </c>
      <c r="N4" s="88">
        <v>0</v>
      </c>
      <c r="O4" s="88">
        <v>0</v>
      </c>
      <c r="P4" s="88">
        <v>0</v>
      </c>
      <c r="Q4" s="88">
        <v>0</v>
      </c>
      <c r="R4" s="20">
        <v>0</v>
      </c>
      <c r="S4" s="88">
        <v>0</v>
      </c>
    </row>
    <row r="5" spans="1:19" s="69" customFormat="1" ht="12.75">
      <c r="A5" s="20">
        <v>3</v>
      </c>
      <c r="B5" s="24" t="s">
        <v>136</v>
      </c>
      <c r="C5" s="87">
        <v>3479</v>
      </c>
      <c r="D5" s="88">
        <v>2903</v>
      </c>
      <c r="E5" s="88">
        <v>5</v>
      </c>
      <c r="F5" s="88">
        <v>14515</v>
      </c>
      <c r="G5" s="88">
        <v>3</v>
      </c>
      <c r="H5" s="88">
        <f>D5*3</f>
        <v>8709</v>
      </c>
      <c r="I5" s="88">
        <v>23</v>
      </c>
      <c r="J5" s="88">
        <v>335</v>
      </c>
      <c r="K5" s="88">
        <v>12</v>
      </c>
      <c r="L5" s="88">
        <v>0</v>
      </c>
      <c r="M5" s="88">
        <v>0</v>
      </c>
      <c r="N5" s="88">
        <v>33</v>
      </c>
      <c r="O5" s="88">
        <v>23</v>
      </c>
      <c r="P5" s="88">
        <v>2</v>
      </c>
      <c r="Q5" s="88">
        <v>7</v>
      </c>
      <c r="R5" s="20">
        <v>9</v>
      </c>
      <c r="S5" s="88">
        <v>0</v>
      </c>
    </row>
    <row r="6" spans="1:19" ht="12.75">
      <c r="A6" s="22">
        <v>4</v>
      </c>
      <c r="B6" s="24" t="s">
        <v>23</v>
      </c>
      <c r="C6" s="87">
        <v>2012</v>
      </c>
      <c r="D6" s="88">
        <v>1682</v>
      </c>
      <c r="E6" s="88">
        <v>5</v>
      </c>
      <c r="F6" s="88">
        <f aca="true" t="shared" si="0" ref="F6:F28">D6*E6</f>
        <v>8410</v>
      </c>
      <c r="G6" s="88">
        <v>2</v>
      </c>
      <c r="H6" s="88">
        <v>3364</v>
      </c>
      <c r="I6" s="88">
        <v>400</v>
      </c>
      <c r="J6" s="88">
        <v>330</v>
      </c>
      <c r="K6" s="88">
        <v>0</v>
      </c>
      <c r="L6" s="88">
        <v>9</v>
      </c>
      <c r="M6" s="88">
        <v>0</v>
      </c>
      <c r="N6" s="88">
        <v>0</v>
      </c>
      <c r="O6" s="88">
        <v>400</v>
      </c>
      <c r="P6" s="88">
        <v>5</v>
      </c>
      <c r="Q6" s="88">
        <v>3</v>
      </c>
      <c r="R6" s="20">
        <v>0</v>
      </c>
      <c r="S6" s="88">
        <v>0</v>
      </c>
    </row>
    <row r="7" spans="1:19" s="69" customFormat="1" ht="12.75">
      <c r="A7" s="22">
        <v>5</v>
      </c>
      <c r="B7" s="24" t="s">
        <v>81</v>
      </c>
      <c r="C7" s="87">
        <v>461</v>
      </c>
      <c r="D7" s="88">
        <v>364</v>
      </c>
      <c r="E7" s="88">
        <v>3</v>
      </c>
      <c r="F7" s="88">
        <f>D7*E7</f>
        <v>1092</v>
      </c>
      <c r="G7" s="88">
        <v>2</v>
      </c>
      <c r="H7" s="88">
        <f>D7*G7</f>
        <v>728</v>
      </c>
      <c r="I7" s="88">
        <v>0</v>
      </c>
      <c r="J7" s="88">
        <v>97</v>
      </c>
      <c r="K7" s="88">
        <v>1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20">
        <v>0</v>
      </c>
      <c r="S7" s="88">
        <v>0</v>
      </c>
    </row>
    <row r="8" spans="1:19" ht="12.75">
      <c r="A8" s="22">
        <v>6</v>
      </c>
      <c r="B8" s="24" t="s">
        <v>131</v>
      </c>
      <c r="C8" s="87">
        <v>679</v>
      </c>
      <c r="D8" s="88">
        <v>350</v>
      </c>
      <c r="E8" s="88">
        <v>3</v>
      </c>
      <c r="F8" s="88">
        <v>1050</v>
      </c>
      <c r="G8" s="88">
        <v>3</v>
      </c>
      <c r="H8" s="88">
        <v>2037</v>
      </c>
      <c r="I8" s="88">
        <v>0</v>
      </c>
      <c r="J8" s="88">
        <v>0</v>
      </c>
      <c r="K8" s="88">
        <v>11</v>
      </c>
      <c r="L8" s="88">
        <v>0</v>
      </c>
      <c r="M8" s="88">
        <v>0</v>
      </c>
      <c r="N8" s="88">
        <v>6</v>
      </c>
      <c r="O8" s="88">
        <v>0</v>
      </c>
      <c r="P8" s="88">
        <v>0</v>
      </c>
      <c r="Q8" s="88">
        <v>1</v>
      </c>
      <c r="R8" s="20">
        <v>13.76</v>
      </c>
      <c r="S8" s="88">
        <v>0</v>
      </c>
    </row>
    <row r="9" spans="1:19" ht="12.75">
      <c r="A9" s="22">
        <v>7</v>
      </c>
      <c r="B9" s="24" t="s">
        <v>115</v>
      </c>
      <c r="C9" s="87">
        <v>1860</v>
      </c>
      <c r="D9" s="88">
        <v>1860</v>
      </c>
      <c r="E9" s="88">
        <v>4</v>
      </c>
      <c r="F9" s="88">
        <f>D9*4</f>
        <v>7440</v>
      </c>
      <c r="G9" s="88">
        <v>2</v>
      </c>
      <c r="H9" s="88">
        <f>D9*2</f>
        <v>3720</v>
      </c>
      <c r="I9" s="88">
        <v>0</v>
      </c>
      <c r="J9" s="88">
        <v>0</v>
      </c>
      <c r="K9" s="88">
        <v>7</v>
      </c>
      <c r="L9" s="88">
        <v>0</v>
      </c>
      <c r="M9" s="88">
        <v>0</v>
      </c>
      <c r="N9" s="88">
        <v>21</v>
      </c>
      <c r="O9" s="88">
        <v>0</v>
      </c>
      <c r="P9" s="88">
        <v>0</v>
      </c>
      <c r="Q9" s="88">
        <v>0</v>
      </c>
      <c r="R9" s="20">
        <v>0</v>
      </c>
      <c r="S9" s="88">
        <v>0</v>
      </c>
    </row>
    <row r="10" spans="1:19" ht="12.75">
      <c r="A10" s="22">
        <v>8</v>
      </c>
      <c r="B10" s="24" t="s">
        <v>128</v>
      </c>
      <c r="C10" s="87">
        <v>218</v>
      </c>
      <c r="D10" s="88">
        <v>218</v>
      </c>
      <c r="E10" s="88">
        <v>4</v>
      </c>
      <c r="F10" s="88">
        <f>D10*E10</f>
        <v>872</v>
      </c>
      <c r="G10" s="88">
        <v>2</v>
      </c>
      <c r="H10" s="88">
        <f>D10*G10</f>
        <v>436</v>
      </c>
      <c r="I10" s="88">
        <v>0</v>
      </c>
      <c r="J10" s="88">
        <v>0</v>
      </c>
      <c r="K10" s="88">
        <v>2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20">
        <v>0</v>
      </c>
      <c r="S10" s="88">
        <v>0</v>
      </c>
    </row>
    <row r="11" spans="1:19" ht="12.75">
      <c r="A11" s="22">
        <v>9</v>
      </c>
      <c r="B11" s="24" t="s">
        <v>129</v>
      </c>
      <c r="C11" s="87">
        <v>617</v>
      </c>
      <c r="D11" s="88">
        <v>617</v>
      </c>
      <c r="E11" s="88">
        <v>3</v>
      </c>
      <c r="F11" s="88">
        <f>D11*E11</f>
        <v>1851</v>
      </c>
      <c r="G11" s="88">
        <v>3</v>
      </c>
      <c r="H11" s="88">
        <f>D11*G11</f>
        <v>1851</v>
      </c>
      <c r="I11" s="88">
        <v>0</v>
      </c>
      <c r="J11" s="88">
        <v>0</v>
      </c>
      <c r="K11" s="88">
        <v>9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20">
        <v>0</v>
      </c>
      <c r="S11" s="88">
        <v>0</v>
      </c>
    </row>
    <row r="12" spans="1:19" ht="12.75">
      <c r="A12" s="22">
        <v>10</v>
      </c>
      <c r="B12" s="24" t="s">
        <v>127</v>
      </c>
      <c r="C12" s="87">
        <v>575</v>
      </c>
      <c r="D12" s="88">
        <v>575</v>
      </c>
      <c r="E12" s="88">
        <v>3</v>
      </c>
      <c r="F12" s="88">
        <f>D12*E12</f>
        <v>1725</v>
      </c>
      <c r="G12" s="88">
        <v>1</v>
      </c>
      <c r="H12" s="88">
        <f>D12*G12</f>
        <v>575</v>
      </c>
      <c r="I12" s="88">
        <v>0</v>
      </c>
      <c r="J12" s="88">
        <v>0</v>
      </c>
      <c r="K12" s="88">
        <v>4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20">
        <v>0</v>
      </c>
      <c r="S12" s="88">
        <v>0</v>
      </c>
    </row>
    <row r="13" spans="1:19" ht="14.25" customHeight="1">
      <c r="A13" s="22">
        <v>11</v>
      </c>
      <c r="B13" s="24" t="s">
        <v>50</v>
      </c>
      <c r="C13" s="87">
        <v>9230</v>
      </c>
      <c r="D13" s="88">
        <v>7240</v>
      </c>
      <c r="E13" s="88">
        <v>5</v>
      </c>
      <c r="F13" s="88">
        <f t="shared" si="0"/>
        <v>36200</v>
      </c>
      <c r="G13" s="88">
        <v>3</v>
      </c>
      <c r="H13" s="88">
        <v>21720</v>
      </c>
      <c r="I13" s="88">
        <v>4</v>
      </c>
      <c r="J13" s="88">
        <v>1120</v>
      </c>
      <c r="K13" s="88">
        <v>97</v>
      </c>
      <c r="L13" s="88">
        <v>15</v>
      </c>
      <c r="M13" s="88">
        <v>0</v>
      </c>
      <c r="N13" s="88">
        <v>8</v>
      </c>
      <c r="O13" s="88">
        <v>6</v>
      </c>
      <c r="P13" s="88">
        <v>11</v>
      </c>
      <c r="Q13" s="88">
        <v>11</v>
      </c>
      <c r="R13" s="20">
        <v>9</v>
      </c>
      <c r="S13" s="88">
        <v>0</v>
      </c>
    </row>
    <row r="14" spans="1:19" ht="25.5" customHeight="1">
      <c r="A14" s="22">
        <v>12</v>
      </c>
      <c r="B14" s="24" t="s">
        <v>47</v>
      </c>
      <c r="C14" s="87">
        <v>2826</v>
      </c>
      <c r="D14" s="88">
        <v>2022</v>
      </c>
      <c r="E14" s="88">
        <v>3</v>
      </c>
      <c r="F14" s="88">
        <f t="shared" si="0"/>
        <v>6066</v>
      </c>
      <c r="G14" s="88">
        <v>2</v>
      </c>
      <c r="H14" s="88">
        <v>4044</v>
      </c>
      <c r="I14" s="88">
        <v>0</v>
      </c>
      <c r="J14" s="88">
        <v>804</v>
      </c>
      <c r="K14" s="88">
        <v>14</v>
      </c>
      <c r="L14" s="88">
        <v>17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20">
        <v>0</v>
      </c>
      <c r="S14" s="88">
        <v>0</v>
      </c>
    </row>
    <row r="15" spans="1:19" ht="12.75" customHeight="1">
      <c r="A15" s="22">
        <v>13</v>
      </c>
      <c r="B15" s="24" t="s">
        <v>48</v>
      </c>
      <c r="C15" s="87">
        <v>471</v>
      </c>
      <c r="D15" s="88">
        <v>471</v>
      </c>
      <c r="E15" s="88">
        <v>3</v>
      </c>
      <c r="F15" s="88">
        <f t="shared" si="0"/>
        <v>1413</v>
      </c>
      <c r="G15" s="88">
        <v>2</v>
      </c>
      <c r="H15" s="88">
        <v>942</v>
      </c>
      <c r="I15" s="88">
        <v>0</v>
      </c>
      <c r="J15" s="88">
        <v>0</v>
      </c>
      <c r="K15" s="88">
        <v>11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20">
        <v>0</v>
      </c>
      <c r="S15" s="88">
        <v>0</v>
      </c>
    </row>
    <row r="16" spans="1:19" ht="14.25" customHeight="1">
      <c r="A16" s="22">
        <v>14</v>
      </c>
      <c r="B16" s="24" t="s">
        <v>121</v>
      </c>
      <c r="C16" s="87">
        <v>2480</v>
      </c>
      <c r="D16" s="88">
        <v>2480</v>
      </c>
      <c r="E16" s="88">
        <v>6</v>
      </c>
      <c r="F16" s="88">
        <f t="shared" si="0"/>
        <v>14880</v>
      </c>
      <c r="G16" s="88">
        <v>2</v>
      </c>
      <c r="H16" s="88">
        <v>4960</v>
      </c>
      <c r="I16" s="88">
        <v>80</v>
      </c>
      <c r="J16" s="88">
        <v>0</v>
      </c>
      <c r="K16" s="88">
        <v>21</v>
      </c>
      <c r="L16" s="88">
        <v>0</v>
      </c>
      <c r="M16" s="88">
        <v>0</v>
      </c>
      <c r="N16" s="88">
        <v>20</v>
      </c>
      <c r="O16" s="88">
        <v>80</v>
      </c>
      <c r="P16" s="88">
        <v>0</v>
      </c>
      <c r="Q16" s="88">
        <v>0</v>
      </c>
      <c r="R16" s="20">
        <v>0</v>
      </c>
      <c r="S16" s="88">
        <v>0</v>
      </c>
    </row>
    <row r="17" spans="1:19" ht="12.75" customHeight="1">
      <c r="A17" s="22">
        <v>15</v>
      </c>
      <c r="B17" s="24" t="s">
        <v>32</v>
      </c>
      <c r="C17" s="87">
        <v>1915</v>
      </c>
      <c r="D17" s="88">
        <v>1915</v>
      </c>
      <c r="E17" s="88">
        <v>2</v>
      </c>
      <c r="F17" s="88">
        <f t="shared" si="0"/>
        <v>3830</v>
      </c>
      <c r="G17" s="88">
        <v>2</v>
      </c>
      <c r="H17" s="88">
        <v>3830</v>
      </c>
      <c r="I17" s="88">
        <v>0</v>
      </c>
      <c r="J17" s="88">
        <v>0</v>
      </c>
      <c r="K17" s="88">
        <v>6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20">
        <v>0</v>
      </c>
      <c r="S17" s="88">
        <v>0</v>
      </c>
    </row>
    <row r="18" spans="1:19" ht="23.25" customHeight="1">
      <c r="A18" s="22">
        <v>16</v>
      </c>
      <c r="B18" s="24" t="s">
        <v>49</v>
      </c>
      <c r="C18" s="87">
        <v>6258</v>
      </c>
      <c r="D18" s="88">
        <v>5788</v>
      </c>
      <c r="E18" s="88">
        <v>6</v>
      </c>
      <c r="F18" s="88">
        <f t="shared" si="0"/>
        <v>34728</v>
      </c>
      <c r="G18" s="88">
        <v>2</v>
      </c>
      <c r="H18" s="88">
        <v>11576</v>
      </c>
      <c r="I18" s="88">
        <v>0</v>
      </c>
      <c r="J18" s="88">
        <v>470</v>
      </c>
      <c r="K18" s="88">
        <v>33</v>
      </c>
      <c r="L18" s="88">
        <v>14</v>
      </c>
      <c r="M18" s="88">
        <v>0</v>
      </c>
      <c r="N18" s="88">
        <v>24</v>
      </c>
      <c r="O18" s="88">
        <v>0</v>
      </c>
      <c r="P18" s="88">
        <v>4</v>
      </c>
      <c r="Q18" s="88">
        <v>5</v>
      </c>
      <c r="R18" s="20">
        <v>10.8</v>
      </c>
      <c r="S18" s="88">
        <v>0</v>
      </c>
    </row>
    <row r="19" spans="1:19" ht="14.25" customHeight="1">
      <c r="A19" s="22">
        <v>17</v>
      </c>
      <c r="B19" s="24" t="s">
        <v>122</v>
      </c>
      <c r="C19" s="87">
        <v>3649</v>
      </c>
      <c r="D19" s="88">
        <v>2961</v>
      </c>
      <c r="E19" s="88">
        <v>6</v>
      </c>
      <c r="F19" s="88">
        <f t="shared" si="0"/>
        <v>17766</v>
      </c>
      <c r="G19" s="88">
        <v>3</v>
      </c>
      <c r="H19" s="88">
        <v>8883</v>
      </c>
      <c r="I19" s="88">
        <v>68</v>
      </c>
      <c r="J19" s="88">
        <v>620</v>
      </c>
      <c r="K19" s="88">
        <v>44</v>
      </c>
      <c r="L19" s="88">
        <v>3</v>
      </c>
      <c r="M19" s="88">
        <v>0</v>
      </c>
      <c r="N19" s="88">
        <v>6</v>
      </c>
      <c r="O19" s="88">
        <v>17</v>
      </c>
      <c r="P19" s="88">
        <v>3</v>
      </c>
      <c r="Q19" s="88">
        <v>6</v>
      </c>
      <c r="R19" s="20">
        <v>0</v>
      </c>
      <c r="S19" s="88">
        <v>0</v>
      </c>
    </row>
    <row r="20" spans="1:19" ht="12.75">
      <c r="A20" s="20">
        <v>18</v>
      </c>
      <c r="B20" s="24" t="s">
        <v>37</v>
      </c>
      <c r="C20" s="87">
        <v>16172</v>
      </c>
      <c r="D20" s="88">
        <v>12422</v>
      </c>
      <c r="E20" s="88">
        <v>2</v>
      </c>
      <c r="F20" s="88">
        <f t="shared" si="0"/>
        <v>24844</v>
      </c>
      <c r="G20" s="88">
        <v>3</v>
      </c>
      <c r="H20" s="88">
        <v>48516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20">
        <v>0</v>
      </c>
      <c r="S20" s="89">
        <v>16172</v>
      </c>
    </row>
    <row r="21" spans="1:19" ht="12.75">
      <c r="A21" s="22">
        <v>19</v>
      </c>
      <c r="B21" s="24" t="s">
        <v>132</v>
      </c>
      <c r="C21" s="87">
        <v>2880</v>
      </c>
      <c r="D21" s="88">
        <v>2580</v>
      </c>
      <c r="E21" s="88">
        <v>6</v>
      </c>
      <c r="F21" s="88">
        <f t="shared" si="0"/>
        <v>15480</v>
      </c>
      <c r="G21" s="88">
        <v>2</v>
      </c>
      <c r="H21" s="88">
        <v>5160</v>
      </c>
      <c r="I21" s="88">
        <v>0</v>
      </c>
      <c r="J21" s="88">
        <v>300</v>
      </c>
      <c r="K21" s="88">
        <v>3</v>
      </c>
      <c r="L21" s="88">
        <v>41</v>
      </c>
      <c r="M21" s="88">
        <v>0</v>
      </c>
      <c r="N21" s="88">
        <v>0</v>
      </c>
      <c r="O21" s="88">
        <v>0</v>
      </c>
      <c r="P21" s="88">
        <v>7</v>
      </c>
      <c r="Q21" s="88">
        <v>8</v>
      </c>
      <c r="R21" s="20">
        <v>9</v>
      </c>
      <c r="S21" s="88">
        <v>0</v>
      </c>
    </row>
    <row r="22" spans="1:19" s="4" customFormat="1" ht="12.75">
      <c r="A22" s="22">
        <v>20</v>
      </c>
      <c r="B22" s="24" t="s">
        <v>27</v>
      </c>
      <c r="C22" s="87">
        <v>27090</v>
      </c>
      <c r="D22" s="88">
        <v>27090</v>
      </c>
      <c r="E22" s="88">
        <v>3</v>
      </c>
      <c r="F22" s="88">
        <f t="shared" si="0"/>
        <v>81270</v>
      </c>
      <c r="G22" s="88">
        <v>2</v>
      </c>
      <c r="H22" s="88">
        <f>D22*G22</f>
        <v>54180</v>
      </c>
      <c r="I22" s="88">
        <v>0</v>
      </c>
      <c r="J22" s="88">
        <v>0</v>
      </c>
      <c r="K22" s="88">
        <v>80</v>
      </c>
      <c r="L22" s="88">
        <v>24</v>
      </c>
      <c r="M22" s="88">
        <v>0</v>
      </c>
      <c r="N22" s="88">
        <v>22</v>
      </c>
      <c r="O22" s="88">
        <v>0</v>
      </c>
      <c r="P22" s="88">
        <v>6</v>
      </c>
      <c r="Q22" s="88">
        <v>12</v>
      </c>
      <c r="R22" s="20">
        <v>0</v>
      </c>
      <c r="S22" s="88">
        <v>0</v>
      </c>
    </row>
    <row r="23" spans="1:19" s="4" customFormat="1" ht="12.75">
      <c r="A23" s="22">
        <v>21</v>
      </c>
      <c r="B23" s="24" t="s">
        <v>111</v>
      </c>
      <c r="C23" s="87">
        <v>1250</v>
      </c>
      <c r="D23" s="88">
        <v>1250</v>
      </c>
      <c r="E23" s="88">
        <v>3</v>
      </c>
      <c r="F23" s="88">
        <f t="shared" si="0"/>
        <v>3750</v>
      </c>
      <c r="G23" s="88">
        <v>2</v>
      </c>
      <c r="H23" s="88">
        <f>D23*2</f>
        <v>2500</v>
      </c>
      <c r="I23" s="88">
        <v>6</v>
      </c>
      <c r="J23" s="88">
        <v>0</v>
      </c>
      <c r="K23" s="88">
        <v>22</v>
      </c>
      <c r="L23" s="88">
        <v>0</v>
      </c>
      <c r="M23" s="88">
        <v>0</v>
      </c>
      <c r="N23" s="88">
        <v>0</v>
      </c>
      <c r="O23" s="88">
        <v>6</v>
      </c>
      <c r="P23" s="88">
        <v>0</v>
      </c>
      <c r="Q23" s="88">
        <v>0</v>
      </c>
      <c r="R23" s="20">
        <v>0</v>
      </c>
      <c r="S23" s="88">
        <v>0</v>
      </c>
    </row>
    <row r="24" spans="1:19" s="4" customFormat="1" ht="15.75" customHeight="1">
      <c r="A24" s="22">
        <v>22</v>
      </c>
      <c r="B24" s="24" t="s">
        <v>116</v>
      </c>
      <c r="C24" s="87">
        <v>2224</v>
      </c>
      <c r="D24" s="88">
        <v>1317</v>
      </c>
      <c r="E24" s="88">
        <v>3</v>
      </c>
      <c r="F24" s="88">
        <f t="shared" si="0"/>
        <v>3951</v>
      </c>
      <c r="G24" s="88">
        <v>2</v>
      </c>
      <c r="H24" s="88">
        <f>D24*G24</f>
        <v>2634</v>
      </c>
      <c r="I24" s="88">
        <v>0</v>
      </c>
      <c r="J24" s="88">
        <v>907</v>
      </c>
      <c r="K24" s="88">
        <v>48</v>
      </c>
      <c r="L24" s="88">
        <v>0</v>
      </c>
      <c r="M24" s="88">
        <v>0</v>
      </c>
      <c r="N24" s="88">
        <v>6</v>
      </c>
      <c r="O24" s="88">
        <v>0</v>
      </c>
      <c r="P24" s="88">
        <v>0</v>
      </c>
      <c r="Q24" s="88">
        <v>0</v>
      </c>
      <c r="R24" s="20">
        <v>0</v>
      </c>
      <c r="S24" s="88">
        <v>0</v>
      </c>
    </row>
    <row r="25" spans="1:19" ht="15" customHeight="1">
      <c r="A25" s="22">
        <v>23</v>
      </c>
      <c r="B25" s="24" t="s">
        <v>117</v>
      </c>
      <c r="C25" s="87">
        <v>1959</v>
      </c>
      <c r="D25" s="88">
        <v>1959</v>
      </c>
      <c r="E25" s="88">
        <v>3</v>
      </c>
      <c r="F25" s="88">
        <f t="shared" si="0"/>
        <v>5877</v>
      </c>
      <c r="G25" s="88">
        <v>2</v>
      </c>
      <c r="H25" s="88">
        <f>D25*G25</f>
        <v>3918</v>
      </c>
      <c r="I25" s="88">
        <v>0</v>
      </c>
      <c r="J25" s="88">
        <v>0</v>
      </c>
      <c r="K25" s="88">
        <v>40</v>
      </c>
      <c r="L25" s="88">
        <v>0</v>
      </c>
      <c r="M25" s="88">
        <v>0</v>
      </c>
      <c r="N25" s="88">
        <v>0</v>
      </c>
      <c r="O25" s="88">
        <v>0</v>
      </c>
      <c r="P25" s="88">
        <v>10</v>
      </c>
      <c r="Q25" s="88">
        <v>0</v>
      </c>
      <c r="R25" s="20">
        <v>0</v>
      </c>
      <c r="S25" s="88">
        <v>0</v>
      </c>
    </row>
    <row r="26" spans="1:19" ht="15.75" customHeight="1">
      <c r="A26" s="22">
        <v>24</v>
      </c>
      <c r="B26" s="24" t="s">
        <v>118</v>
      </c>
      <c r="C26" s="87">
        <v>626</v>
      </c>
      <c r="D26" s="88">
        <v>626</v>
      </c>
      <c r="E26" s="88">
        <v>4</v>
      </c>
      <c r="F26" s="88">
        <f t="shared" si="0"/>
        <v>2504</v>
      </c>
      <c r="G26" s="88">
        <v>2</v>
      </c>
      <c r="H26" s="88">
        <f>D26*G26</f>
        <v>1252</v>
      </c>
      <c r="I26" s="88">
        <v>0</v>
      </c>
      <c r="J26" s="88">
        <v>0</v>
      </c>
      <c r="K26" s="88">
        <v>4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20">
        <v>0</v>
      </c>
      <c r="S26" s="88">
        <v>0</v>
      </c>
    </row>
    <row r="27" spans="1:19" ht="12" customHeight="1">
      <c r="A27" s="20">
        <v>25</v>
      </c>
      <c r="B27" s="24" t="s">
        <v>112</v>
      </c>
      <c r="C27" s="87">
        <v>726</v>
      </c>
      <c r="D27" s="88">
        <v>660</v>
      </c>
      <c r="E27" s="88">
        <v>3</v>
      </c>
      <c r="F27" s="88">
        <f t="shared" si="0"/>
        <v>1980</v>
      </c>
      <c r="G27" s="88">
        <v>2</v>
      </c>
      <c r="H27" s="88">
        <f>D27*2</f>
        <v>1320</v>
      </c>
      <c r="I27" s="88">
        <v>0</v>
      </c>
      <c r="J27" s="88">
        <v>66</v>
      </c>
      <c r="K27" s="88">
        <v>13</v>
      </c>
      <c r="L27" s="88">
        <v>0</v>
      </c>
      <c r="M27" s="88">
        <v>0</v>
      </c>
      <c r="N27" s="88">
        <v>0</v>
      </c>
      <c r="O27" s="88">
        <v>0</v>
      </c>
      <c r="P27" s="88">
        <v>3</v>
      </c>
      <c r="Q27" s="88">
        <v>2</v>
      </c>
      <c r="R27" s="20">
        <v>6.25</v>
      </c>
      <c r="S27" s="88">
        <v>0</v>
      </c>
    </row>
    <row r="28" spans="1:19" ht="12.75">
      <c r="A28" s="20">
        <v>26</v>
      </c>
      <c r="B28" s="24" t="s">
        <v>123</v>
      </c>
      <c r="C28" s="87">
        <v>7340</v>
      </c>
      <c r="D28" s="88">
        <v>6094</v>
      </c>
      <c r="E28" s="88">
        <v>3</v>
      </c>
      <c r="F28" s="88">
        <f t="shared" si="0"/>
        <v>18282</v>
      </c>
      <c r="G28" s="88">
        <v>3</v>
      </c>
      <c r="H28" s="88">
        <v>18282</v>
      </c>
      <c r="I28" s="88">
        <v>0</v>
      </c>
      <c r="J28" s="88">
        <v>685</v>
      </c>
      <c r="K28" s="88">
        <v>119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20">
        <v>6.25</v>
      </c>
      <c r="S28" s="88">
        <v>0</v>
      </c>
    </row>
    <row r="29" spans="1:19" ht="12.75">
      <c r="A29" s="29"/>
      <c r="B29" s="66" t="s">
        <v>18</v>
      </c>
      <c r="C29" s="87">
        <f>SUM(C3:C28)</f>
        <v>97657</v>
      </c>
      <c r="D29" s="87">
        <f>SUM(D3:D28)</f>
        <v>86004</v>
      </c>
      <c r="E29" s="87" t="s">
        <v>68</v>
      </c>
      <c r="F29" s="87">
        <f>SUM(F3:F28)</f>
        <v>311456</v>
      </c>
      <c r="G29" s="87" t="s">
        <v>68</v>
      </c>
      <c r="H29" s="87">
        <f aca="true" t="shared" si="1" ref="H29:S29">SUM(H3:H28)</f>
        <v>216797</v>
      </c>
      <c r="I29" s="87">
        <f t="shared" si="1"/>
        <v>581</v>
      </c>
      <c r="J29" s="87">
        <f t="shared" si="1"/>
        <v>5734</v>
      </c>
      <c r="K29" s="87">
        <f t="shared" si="1"/>
        <v>608</v>
      </c>
      <c r="L29" s="87">
        <f t="shared" si="1"/>
        <v>123</v>
      </c>
      <c r="M29" s="87">
        <f t="shared" si="1"/>
        <v>25</v>
      </c>
      <c r="N29" s="87">
        <f t="shared" si="1"/>
        <v>146</v>
      </c>
      <c r="O29" s="87">
        <f t="shared" si="1"/>
        <v>532</v>
      </c>
      <c r="P29" s="87">
        <f t="shared" si="1"/>
        <v>51</v>
      </c>
      <c r="Q29" s="87">
        <f t="shared" si="1"/>
        <v>55</v>
      </c>
      <c r="R29" s="19">
        <f t="shared" si="1"/>
        <v>64.06</v>
      </c>
      <c r="S29" s="87">
        <f t="shared" si="1"/>
        <v>16172</v>
      </c>
    </row>
    <row r="31" ht="12.75">
      <c r="B31"/>
    </row>
    <row r="33" ht="12.75">
      <c r="B33" s="23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2" fitToWidth="1" horizontalDpi="300" verticalDpi="300" orientation="landscape" paperSize="9" scale="77" r:id="rId1"/>
  <headerFooter alignWithMargins="0">
    <oddHeader>&amp;LInwentaryzacja terenów zieleni miejskiej podlegającej pielęgnacji - dzielnica Chropaczów.&amp;RZałącznik nr 3b</oddHeader>
  </headerFooter>
  <ignoredErrors>
    <ignoredError sqref="H23: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1" sqref="A1:T24"/>
    </sheetView>
  </sheetViews>
  <sheetFormatPr defaultColWidth="11.7109375" defaultRowHeight="12.75"/>
  <cols>
    <col min="1" max="1" width="3.00390625" style="2" customWidth="1"/>
    <col min="2" max="2" width="31.7109375" style="2" customWidth="1"/>
    <col min="3" max="3" width="9.7109375" style="2" customWidth="1"/>
    <col min="4" max="4" width="9.8515625" style="2" customWidth="1"/>
    <col min="5" max="5" width="6.140625" style="2" customWidth="1"/>
    <col min="6" max="6" width="9.421875" style="2" customWidth="1"/>
    <col min="7" max="7" width="8.7109375" style="2" customWidth="1"/>
    <col min="8" max="8" width="8.8515625" style="2" customWidth="1"/>
    <col min="9" max="9" width="6.7109375" style="2" customWidth="1"/>
    <col min="10" max="10" width="8.57421875" style="2" customWidth="1"/>
    <col min="11" max="11" width="8.421875" style="2" customWidth="1"/>
    <col min="12" max="12" width="6.00390625" style="2" customWidth="1"/>
    <col min="13" max="13" width="5.00390625" style="2" customWidth="1"/>
    <col min="14" max="14" width="5.57421875" style="2" customWidth="1"/>
    <col min="15" max="15" width="5.7109375" style="2" customWidth="1"/>
    <col min="16" max="16" width="5.421875" style="2" customWidth="1"/>
    <col min="17" max="17" width="5.28125" style="2" customWidth="1"/>
    <col min="18" max="18" width="4.7109375" style="2" customWidth="1"/>
    <col min="19" max="19" width="4.8515625" style="2" customWidth="1"/>
    <col min="20" max="20" width="5.281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</row>
    <row r="2" spans="1:20" s="5" customFormat="1" ht="58.5">
      <c r="A2" s="15" t="s">
        <v>0</v>
      </c>
      <c r="B2" s="16" t="s">
        <v>1</v>
      </c>
      <c r="C2" s="12" t="s">
        <v>105</v>
      </c>
      <c r="D2" s="12" t="s">
        <v>98</v>
      </c>
      <c r="E2" s="12" t="s">
        <v>91</v>
      </c>
      <c r="F2" s="12" t="s">
        <v>92</v>
      </c>
      <c r="G2" s="12" t="s">
        <v>99</v>
      </c>
      <c r="H2" s="12" t="s">
        <v>95</v>
      </c>
      <c r="I2" s="12" t="s">
        <v>100</v>
      </c>
      <c r="J2" s="12" t="s">
        <v>2</v>
      </c>
      <c r="K2" s="13" t="s">
        <v>101</v>
      </c>
      <c r="L2" s="12" t="s">
        <v>3</v>
      </c>
      <c r="M2" s="14" t="s">
        <v>30</v>
      </c>
      <c r="N2" s="12" t="s">
        <v>4</v>
      </c>
      <c r="O2" s="12" t="s">
        <v>26</v>
      </c>
      <c r="P2" s="12" t="s">
        <v>5</v>
      </c>
      <c r="Q2" s="12" t="s">
        <v>6</v>
      </c>
      <c r="R2" s="12" t="s">
        <v>7</v>
      </c>
      <c r="S2" s="12" t="s">
        <v>8</v>
      </c>
      <c r="T2" s="14" t="s">
        <v>9</v>
      </c>
    </row>
    <row r="3" spans="1:20" s="5" customFormat="1" ht="15" customHeight="1">
      <c r="A3" s="73">
        <v>1</v>
      </c>
      <c r="B3" s="24" t="s">
        <v>17</v>
      </c>
      <c r="C3" s="81">
        <v>5068</v>
      </c>
      <c r="D3" s="81">
        <v>2800</v>
      </c>
      <c r="E3" s="81">
        <v>6</v>
      </c>
      <c r="F3" s="81">
        <v>16800</v>
      </c>
      <c r="G3" s="81">
        <v>3</v>
      </c>
      <c r="H3" s="81">
        <v>8400</v>
      </c>
      <c r="I3" s="81">
        <v>0</v>
      </c>
      <c r="J3" s="81">
        <v>2268</v>
      </c>
      <c r="K3" s="81">
        <v>0</v>
      </c>
      <c r="L3" s="81">
        <v>0</v>
      </c>
      <c r="M3" s="81">
        <v>45</v>
      </c>
      <c r="N3" s="81">
        <v>12</v>
      </c>
      <c r="O3" s="81">
        <v>35</v>
      </c>
      <c r="P3" s="81">
        <v>91</v>
      </c>
      <c r="Q3" s="81">
        <v>0</v>
      </c>
      <c r="R3" s="81">
        <v>5</v>
      </c>
      <c r="S3" s="94">
        <v>35</v>
      </c>
      <c r="T3" s="85">
        <v>3.74</v>
      </c>
    </row>
    <row r="4" spans="1:20" s="5" customFormat="1" ht="15" customHeight="1">
      <c r="A4" s="73">
        <v>2</v>
      </c>
      <c r="B4" s="24" t="s">
        <v>137</v>
      </c>
      <c r="C4" s="81">
        <v>4809</v>
      </c>
      <c r="D4" s="81">
        <v>1346</v>
      </c>
      <c r="E4" s="81">
        <v>3</v>
      </c>
      <c r="F4" s="81">
        <v>4038</v>
      </c>
      <c r="G4" s="81">
        <v>2</v>
      </c>
      <c r="H4" s="81">
        <v>9618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81">
        <v>30</v>
      </c>
      <c r="O4" s="81">
        <v>0</v>
      </c>
      <c r="P4" s="81">
        <v>0</v>
      </c>
      <c r="Q4" s="81">
        <v>0</v>
      </c>
      <c r="R4" s="81">
        <v>0</v>
      </c>
      <c r="S4" s="81">
        <v>0</v>
      </c>
      <c r="T4" s="81">
        <v>0</v>
      </c>
    </row>
    <row r="5" spans="1:20" s="5" customFormat="1" ht="15" customHeight="1">
      <c r="A5" s="73">
        <v>3</v>
      </c>
      <c r="B5" s="24" t="s">
        <v>126</v>
      </c>
      <c r="C5" s="81">
        <v>2556</v>
      </c>
      <c r="D5" s="81">
        <v>1278</v>
      </c>
      <c r="E5" s="81">
        <v>4</v>
      </c>
      <c r="F5" s="81">
        <f>D5*E5</f>
        <v>5112</v>
      </c>
      <c r="G5" s="81">
        <v>3</v>
      </c>
      <c r="H5" s="81">
        <f>C5*G5</f>
        <v>7668</v>
      </c>
      <c r="I5" s="81">
        <v>0</v>
      </c>
      <c r="J5" s="81">
        <v>191</v>
      </c>
      <c r="K5" s="81">
        <v>0</v>
      </c>
      <c r="L5" s="81">
        <v>0</v>
      </c>
      <c r="M5" s="81">
        <v>0</v>
      </c>
      <c r="N5" s="81">
        <v>6</v>
      </c>
      <c r="O5" s="81">
        <v>0</v>
      </c>
      <c r="P5" s="81">
        <v>0</v>
      </c>
      <c r="Q5" s="81">
        <v>0</v>
      </c>
      <c r="R5" s="81">
        <v>3</v>
      </c>
      <c r="S5" s="81">
        <v>4</v>
      </c>
      <c r="T5" s="81">
        <v>0</v>
      </c>
    </row>
    <row r="6" spans="1:20" s="5" customFormat="1" ht="12.75">
      <c r="A6" s="73">
        <v>4</v>
      </c>
      <c r="B6" s="24" t="s">
        <v>138</v>
      </c>
      <c r="C6" s="81">
        <v>2027</v>
      </c>
      <c r="D6" s="81">
        <v>720</v>
      </c>
      <c r="E6" s="81">
        <v>4</v>
      </c>
      <c r="F6" s="81">
        <f>D6*4</f>
        <v>2880</v>
      </c>
      <c r="G6" s="81">
        <v>2</v>
      </c>
      <c r="H6" s="81">
        <f>D6*2</f>
        <v>1440</v>
      </c>
      <c r="I6" s="81">
        <v>0</v>
      </c>
      <c r="J6" s="81">
        <v>239</v>
      </c>
      <c r="K6" s="81">
        <v>0</v>
      </c>
      <c r="L6" s="81">
        <v>0</v>
      </c>
      <c r="M6" s="81">
        <v>0</v>
      </c>
      <c r="N6" s="81">
        <v>0</v>
      </c>
      <c r="O6" s="81">
        <v>11</v>
      </c>
      <c r="P6" s="81">
        <v>0</v>
      </c>
      <c r="Q6" s="81">
        <v>0</v>
      </c>
      <c r="R6" s="81">
        <v>7</v>
      </c>
      <c r="S6" s="82">
        <v>12</v>
      </c>
      <c r="T6" s="81">
        <v>9</v>
      </c>
    </row>
    <row r="7" spans="1:20" s="5" customFormat="1" ht="15.75" customHeight="1">
      <c r="A7" s="73">
        <v>5</v>
      </c>
      <c r="B7" s="24" t="s">
        <v>74</v>
      </c>
      <c r="C7" s="81">
        <v>2381</v>
      </c>
      <c r="D7" s="81">
        <v>2381</v>
      </c>
      <c r="E7" s="81">
        <v>4</v>
      </c>
      <c r="F7" s="81">
        <v>9524</v>
      </c>
      <c r="G7" s="81">
        <v>3</v>
      </c>
      <c r="H7" s="81">
        <v>7143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16</v>
      </c>
      <c r="O7" s="81">
        <v>0</v>
      </c>
      <c r="P7" s="81">
        <v>0</v>
      </c>
      <c r="Q7" s="81">
        <v>0</v>
      </c>
      <c r="R7" s="81">
        <v>0</v>
      </c>
      <c r="S7" s="81">
        <v>3</v>
      </c>
      <c r="T7" s="85">
        <v>8.12</v>
      </c>
    </row>
    <row r="8" spans="1:20" s="5" customFormat="1" ht="12.75">
      <c r="A8" s="73">
        <v>6</v>
      </c>
      <c r="B8" s="24" t="s">
        <v>16</v>
      </c>
      <c r="C8" s="81">
        <v>14000</v>
      </c>
      <c r="D8" s="81">
        <v>10856</v>
      </c>
      <c r="E8" s="81">
        <v>6</v>
      </c>
      <c r="F8" s="81">
        <f>D8*6</f>
        <v>65136</v>
      </c>
      <c r="G8" s="81">
        <v>3</v>
      </c>
      <c r="H8" s="81">
        <f>D8*3</f>
        <v>32568</v>
      </c>
      <c r="I8" s="81">
        <v>60</v>
      </c>
      <c r="J8" s="81">
        <v>2634.4</v>
      </c>
      <c r="K8" s="81">
        <v>0</v>
      </c>
      <c r="L8" s="81">
        <v>0</v>
      </c>
      <c r="M8" s="81">
        <v>0</v>
      </c>
      <c r="N8" s="81">
        <v>86</v>
      </c>
      <c r="O8" s="81">
        <v>74</v>
      </c>
      <c r="P8" s="81">
        <v>20</v>
      </c>
      <c r="Q8" s="81">
        <v>60</v>
      </c>
      <c r="R8" s="81">
        <v>31</v>
      </c>
      <c r="S8" s="81">
        <v>36</v>
      </c>
      <c r="T8" s="85">
        <v>6.5</v>
      </c>
    </row>
    <row r="9" spans="1:20" s="5" customFormat="1" ht="27" customHeight="1">
      <c r="A9" s="73">
        <v>7</v>
      </c>
      <c r="B9" s="24" t="s">
        <v>73</v>
      </c>
      <c r="C9" s="81">
        <v>7262</v>
      </c>
      <c r="D9" s="81">
        <v>7032</v>
      </c>
      <c r="E9" s="81">
        <v>6</v>
      </c>
      <c r="F9" s="81">
        <v>42192</v>
      </c>
      <c r="G9" s="81">
        <v>3</v>
      </c>
      <c r="H9" s="81">
        <v>21096</v>
      </c>
      <c r="I9" s="81">
        <v>60</v>
      </c>
      <c r="J9" s="81">
        <v>230</v>
      </c>
      <c r="K9" s="81">
        <v>0</v>
      </c>
      <c r="L9" s="81">
        <v>0</v>
      </c>
      <c r="M9" s="81">
        <v>0</v>
      </c>
      <c r="N9" s="81">
        <v>55</v>
      </c>
      <c r="O9" s="81">
        <v>46</v>
      </c>
      <c r="P9" s="81">
        <v>28</v>
      </c>
      <c r="Q9" s="81">
        <v>60</v>
      </c>
      <c r="R9" s="81">
        <v>0</v>
      </c>
      <c r="S9" s="81">
        <v>0</v>
      </c>
      <c r="T9" s="81">
        <v>0</v>
      </c>
    </row>
    <row r="10" spans="1:20" s="5" customFormat="1" ht="27" customHeight="1">
      <c r="A10" s="73">
        <v>8</v>
      </c>
      <c r="B10" s="24" t="s">
        <v>83</v>
      </c>
      <c r="C10" s="81">
        <v>1365</v>
      </c>
      <c r="D10" s="81">
        <v>1365</v>
      </c>
      <c r="E10" s="81">
        <v>4</v>
      </c>
      <c r="F10" s="81">
        <v>5460</v>
      </c>
      <c r="G10" s="81">
        <v>3</v>
      </c>
      <c r="H10" s="81">
        <v>4095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10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</row>
    <row r="11" spans="1:20" s="5" customFormat="1" ht="24.75" customHeight="1">
      <c r="A11" s="73">
        <v>9</v>
      </c>
      <c r="B11" s="24" t="s">
        <v>84</v>
      </c>
      <c r="C11" s="81">
        <v>4866</v>
      </c>
      <c r="D11" s="81">
        <v>4247</v>
      </c>
      <c r="E11" s="81">
        <v>5</v>
      </c>
      <c r="F11" s="81">
        <v>21235</v>
      </c>
      <c r="G11" s="81">
        <v>3</v>
      </c>
      <c r="H11" s="81">
        <v>12741</v>
      </c>
      <c r="I11" s="81">
        <v>0</v>
      </c>
      <c r="J11" s="81">
        <v>619</v>
      </c>
      <c r="K11" s="81">
        <v>0</v>
      </c>
      <c r="L11" s="81">
        <v>0</v>
      </c>
      <c r="M11" s="81">
        <v>0</v>
      </c>
      <c r="N11" s="81">
        <v>32</v>
      </c>
      <c r="O11" s="81">
        <v>6</v>
      </c>
      <c r="P11" s="81">
        <v>145</v>
      </c>
      <c r="Q11" s="81">
        <v>0</v>
      </c>
      <c r="R11" s="81">
        <v>0</v>
      </c>
      <c r="S11" s="81">
        <v>9</v>
      </c>
      <c r="T11" s="81">
        <v>11</v>
      </c>
    </row>
    <row r="12" spans="1:20" s="5" customFormat="1" ht="15" customHeight="1">
      <c r="A12" s="73">
        <v>10</v>
      </c>
      <c r="B12" s="24" t="s">
        <v>82</v>
      </c>
      <c r="C12" s="81">
        <v>519</v>
      </c>
      <c r="D12" s="81">
        <v>519</v>
      </c>
      <c r="E12" s="81">
        <v>4</v>
      </c>
      <c r="F12" s="81">
        <v>2076</v>
      </c>
      <c r="G12" s="81">
        <v>3</v>
      </c>
      <c r="H12" s="81">
        <v>1557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7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</row>
    <row r="13" spans="1:20" s="5" customFormat="1" ht="16.5" customHeight="1">
      <c r="A13" s="73">
        <v>11</v>
      </c>
      <c r="B13" s="24" t="s">
        <v>51</v>
      </c>
      <c r="C13" s="81">
        <v>8000</v>
      </c>
      <c r="D13" s="81">
        <v>7200</v>
      </c>
      <c r="E13" s="81">
        <v>5</v>
      </c>
      <c r="F13" s="81">
        <v>36000</v>
      </c>
      <c r="G13" s="81">
        <v>2</v>
      </c>
      <c r="H13" s="81">
        <v>14400</v>
      </c>
      <c r="I13" s="81">
        <v>0</v>
      </c>
      <c r="J13" s="81">
        <v>1000</v>
      </c>
      <c r="K13" s="81">
        <v>0</v>
      </c>
      <c r="L13" s="81">
        <v>0</v>
      </c>
      <c r="M13" s="81">
        <v>0</v>
      </c>
      <c r="N13" s="81">
        <v>15</v>
      </c>
      <c r="O13" s="81">
        <v>0</v>
      </c>
      <c r="P13" s="81">
        <v>0</v>
      </c>
      <c r="Q13" s="81">
        <v>0</v>
      </c>
      <c r="R13" s="81">
        <v>2</v>
      </c>
      <c r="S13" s="81">
        <v>4</v>
      </c>
      <c r="T13" s="81">
        <v>0</v>
      </c>
    </row>
    <row r="14" spans="1:20" s="5" customFormat="1" ht="14.25" customHeight="1">
      <c r="A14" s="73">
        <v>12</v>
      </c>
      <c r="B14" s="24" t="s">
        <v>139</v>
      </c>
      <c r="C14" s="81">
        <v>1764</v>
      </c>
      <c r="D14" s="81">
        <v>1664</v>
      </c>
      <c r="E14" s="81">
        <v>5</v>
      </c>
      <c r="F14" s="81">
        <v>8320</v>
      </c>
      <c r="G14" s="81">
        <v>2</v>
      </c>
      <c r="H14" s="81">
        <v>3328</v>
      </c>
      <c r="I14" s="81">
        <v>26</v>
      </c>
      <c r="J14" s="81">
        <v>100</v>
      </c>
      <c r="K14" s="81">
        <v>0</v>
      </c>
      <c r="L14" s="81">
        <v>0</v>
      </c>
      <c r="M14" s="81">
        <v>0</v>
      </c>
      <c r="N14" s="81">
        <v>20</v>
      </c>
      <c r="O14" s="81">
        <v>0</v>
      </c>
      <c r="P14" s="81">
        <v>0</v>
      </c>
      <c r="Q14" s="81">
        <v>26</v>
      </c>
      <c r="R14" s="81">
        <v>0</v>
      </c>
      <c r="S14" s="81">
        <v>0</v>
      </c>
      <c r="T14" s="81">
        <v>0</v>
      </c>
    </row>
    <row r="15" spans="1:20" s="5" customFormat="1" ht="13.5" customHeight="1">
      <c r="A15" s="73">
        <v>13</v>
      </c>
      <c r="B15" s="24" t="s">
        <v>53</v>
      </c>
      <c r="C15" s="81">
        <v>1311</v>
      </c>
      <c r="D15" s="81">
        <v>1146</v>
      </c>
      <c r="E15" s="81">
        <v>4</v>
      </c>
      <c r="F15" s="81">
        <v>4584</v>
      </c>
      <c r="G15" s="81">
        <v>2</v>
      </c>
      <c r="H15" s="81">
        <v>2292</v>
      </c>
      <c r="I15" s="81">
        <v>0</v>
      </c>
      <c r="J15" s="81">
        <v>165</v>
      </c>
      <c r="K15" s="81">
        <v>0</v>
      </c>
      <c r="L15" s="81">
        <v>0</v>
      </c>
      <c r="M15" s="81">
        <v>0</v>
      </c>
      <c r="N15" s="81">
        <v>25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</row>
    <row r="16" spans="1:20" s="5" customFormat="1" ht="14.25" customHeight="1">
      <c r="A16" s="73">
        <v>14</v>
      </c>
      <c r="B16" s="47" t="s">
        <v>72</v>
      </c>
      <c r="C16" s="81">
        <v>1449</v>
      </c>
      <c r="D16" s="81">
        <v>1449</v>
      </c>
      <c r="E16" s="81">
        <v>3</v>
      </c>
      <c r="F16" s="81">
        <v>4347</v>
      </c>
      <c r="G16" s="81">
        <v>2</v>
      </c>
      <c r="H16" s="81">
        <v>2898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39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</row>
    <row r="17" spans="1:20" s="5" customFormat="1" ht="24.75" customHeight="1">
      <c r="A17" s="73">
        <v>15</v>
      </c>
      <c r="B17" s="47" t="s">
        <v>120</v>
      </c>
      <c r="C17" s="81">
        <v>1927</v>
      </c>
      <c r="D17" s="81">
        <v>1124</v>
      </c>
      <c r="E17" s="81">
        <v>3</v>
      </c>
      <c r="F17" s="81">
        <v>3372</v>
      </c>
      <c r="G17" s="81">
        <v>2</v>
      </c>
      <c r="H17" s="81">
        <v>2248</v>
      </c>
      <c r="I17" s="81">
        <v>0</v>
      </c>
      <c r="J17" s="81">
        <v>803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s="5" customFormat="1" ht="42.75" customHeight="1">
      <c r="A18" s="73">
        <v>16</v>
      </c>
      <c r="B18" s="47" t="s">
        <v>119</v>
      </c>
      <c r="C18" s="81">
        <v>3090</v>
      </c>
      <c r="D18" s="81">
        <v>3090</v>
      </c>
      <c r="E18" s="81">
        <v>4</v>
      </c>
      <c r="F18" s="81">
        <f>D18*E18</f>
        <v>12360</v>
      </c>
      <c r="G18" s="81">
        <v>3</v>
      </c>
      <c r="H18" s="81">
        <f>D18*G18</f>
        <v>9270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62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s="80" customFormat="1" ht="12.75">
      <c r="A19" s="73">
        <v>17</v>
      </c>
      <c r="B19" s="47" t="s">
        <v>52</v>
      </c>
      <c r="C19" s="83">
        <v>53164</v>
      </c>
      <c r="D19" s="83">
        <v>47267</v>
      </c>
      <c r="E19" s="83">
        <v>6</v>
      </c>
      <c r="F19" s="83">
        <v>283602</v>
      </c>
      <c r="G19" s="83">
        <v>3</v>
      </c>
      <c r="H19" s="83">
        <v>141801</v>
      </c>
      <c r="I19" s="83">
        <v>200</v>
      </c>
      <c r="J19" s="83">
        <v>5697</v>
      </c>
      <c r="K19" s="83">
        <v>0</v>
      </c>
      <c r="L19" s="83">
        <v>0</v>
      </c>
      <c r="M19" s="83">
        <v>0</v>
      </c>
      <c r="N19" s="83">
        <v>350</v>
      </c>
      <c r="O19" s="83">
        <v>35</v>
      </c>
      <c r="P19" s="83">
        <v>0</v>
      </c>
      <c r="Q19" s="83">
        <v>200</v>
      </c>
      <c r="R19" s="83">
        <v>29</v>
      </c>
      <c r="S19" s="83">
        <v>37</v>
      </c>
      <c r="T19" s="83">
        <v>12</v>
      </c>
    </row>
    <row r="20" spans="1:20" s="5" customFormat="1" ht="27" customHeight="1">
      <c r="A20" s="73">
        <v>18</v>
      </c>
      <c r="B20" s="47" t="s">
        <v>140</v>
      </c>
      <c r="C20" s="81">
        <v>938</v>
      </c>
      <c r="D20" s="81">
        <v>842</v>
      </c>
      <c r="E20" s="81">
        <v>5</v>
      </c>
      <c r="F20" s="81">
        <f>D20*E20</f>
        <v>4210</v>
      </c>
      <c r="G20" s="81">
        <v>3</v>
      </c>
      <c r="H20" s="81">
        <f>D20*G20</f>
        <v>2526</v>
      </c>
      <c r="I20" s="81">
        <v>96</v>
      </c>
      <c r="J20" s="81">
        <v>0</v>
      </c>
      <c r="K20" s="81">
        <v>0</v>
      </c>
      <c r="L20" s="81">
        <v>0</v>
      </c>
      <c r="M20" s="81">
        <v>0</v>
      </c>
      <c r="N20" s="81">
        <v>6</v>
      </c>
      <c r="O20" s="81">
        <v>0</v>
      </c>
      <c r="P20" s="81">
        <v>6</v>
      </c>
      <c r="Q20" s="81">
        <v>96</v>
      </c>
      <c r="R20" s="81">
        <v>0</v>
      </c>
      <c r="S20" s="81">
        <v>0</v>
      </c>
      <c r="T20" s="81">
        <v>0</v>
      </c>
    </row>
    <row r="21" spans="1:20" s="74" customFormat="1" ht="28.5" customHeight="1">
      <c r="A21" s="73">
        <v>19</v>
      </c>
      <c r="B21" s="24" t="s">
        <v>141</v>
      </c>
      <c r="C21" s="81">
        <v>4278</v>
      </c>
      <c r="D21" s="81">
        <v>3778</v>
      </c>
      <c r="E21" s="81">
        <v>5</v>
      </c>
      <c r="F21" s="81">
        <f>D21*E21</f>
        <v>18890</v>
      </c>
      <c r="G21" s="81">
        <v>3</v>
      </c>
      <c r="H21" s="81">
        <f>D21*G21</f>
        <v>11334</v>
      </c>
      <c r="I21" s="81">
        <v>0</v>
      </c>
      <c r="J21" s="81">
        <v>500</v>
      </c>
      <c r="K21" s="81">
        <v>99</v>
      </c>
      <c r="L21" s="81">
        <v>25</v>
      </c>
      <c r="M21" s="81">
        <v>0</v>
      </c>
      <c r="N21" s="81">
        <v>30</v>
      </c>
      <c r="O21" s="81">
        <v>38</v>
      </c>
      <c r="P21" s="81">
        <v>0</v>
      </c>
      <c r="Q21" s="81">
        <v>0</v>
      </c>
      <c r="R21" s="81">
        <v>0</v>
      </c>
      <c r="S21" s="81">
        <v>1</v>
      </c>
      <c r="T21" s="81">
        <v>0</v>
      </c>
    </row>
    <row r="22" spans="1:23" s="5" customFormat="1" ht="12.75">
      <c r="A22" s="67"/>
      <c r="B22" s="68" t="s">
        <v>18</v>
      </c>
      <c r="C22" s="84">
        <f>SUM(C3:C21)</f>
        <v>120774</v>
      </c>
      <c r="D22" s="84">
        <f>SUM(D3:D21)</f>
        <v>100104</v>
      </c>
      <c r="E22" s="84" t="s">
        <v>68</v>
      </c>
      <c r="F22" s="84">
        <f>SUM(F3:F21)</f>
        <v>550138</v>
      </c>
      <c r="G22" s="84" t="s">
        <v>68</v>
      </c>
      <c r="H22" s="84">
        <f aca="true" t="shared" si="0" ref="H22:T22">SUM(H3:H21)</f>
        <v>296423</v>
      </c>
      <c r="I22" s="84">
        <f t="shared" si="0"/>
        <v>442</v>
      </c>
      <c r="J22" s="84">
        <f t="shared" si="0"/>
        <v>14446.4</v>
      </c>
      <c r="K22" s="84">
        <f t="shared" si="0"/>
        <v>99</v>
      </c>
      <c r="L22" s="84">
        <f t="shared" si="0"/>
        <v>25</v>
      </c>
      <c r="M22" s="84">
        <f t="shared" si="0"/>
        <v>45</v>
      </c>
      <c r="N22" s="84">
        <f t="shared" si="0"/>
        <v>801</v>
      </c>
      <c r="O22" s="84">
        <f t="shared" si="0"/>
        <v>245</v>
      </c>
      <c r="P22" s="84">
        <f t="shared" si="0"/>
        <v>290</v>
      </c>
      <c r="Q22" s="84">
        <f t="shared" si="0"/>
        <v>442</v>
      </c>
      <c r="R22" s="84">
        <f t="shared" si="0"/>
        <v>77</v>
      </c>
      <c r="S22" s="84">
        <f t="shared" si="0"/>
        <v>141</v>
      </c>
      <c r="T22" s="86">
        <f t="shared" si="0"/>
        <v>50.36</v>
      </c>
      <c r="U22" s="37"/>
      <c r="V22" s="37"/>
      <c r="W22" s="37"/>
    </row>
    <row r="23" spans="1:23" s="5" customFormat="1" ht="12.75">
      <c r="A23" s="95"/>
      <c r="B23" s="78" t="s">
        <v>75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37"/>
      <c r="V23" s="37"/>
      <c r="W23" s="37"/>
    </row>
    <row r="24" spans="1:23" s="5" customFormat="1" ht="12.75">
      <c r="A24" s="76"/>
      <c r="B24" s="78" t="s">
        <v>124</v>
      </c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6"/>
      <c r="N24" s="34"/>
      <c r="O24" s="34"/>
      <c r="P24" s="34"/>
      <c r="Q24" s="34"/>
      <c r="R24" s="34"/>
      <c r="S24" s="34"/>
      <c r="T24" s="36"/>
      <c r="U24" s="37"/>
      <c r="V24" s="37"/>
      <c r="W24" s="37"/>
    </row>
    <row r="25" spans="1:23" s="5" customFormat="1" ht="12.75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6"/>
      <c r="N25" s="34"/>
      <c r="O25" s="34"/>
      <c r="P25" s="34"/>
      <c r="Q25" s="34"/>
      <c r="R25" s="34"/>
      <c r="S25" s="34"/>
      <c r="T25" s="36"/>
      <c r="U25" s="37"/>
      <c r="V25" s="37"/>
      <c r="W25" s="37"/>
    </row>
    <row r="26" spans="1:23" s="5" customFormat="1" ht="12.75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6"/>
      <c r="N26" s="34"/>
      <c r="O26" s="34"/>
      <c r="P26" s="34"/>
      <c r="Q26" s="34"/>
      <c r="R26" s="34"/>
      <c r="S26" s="34"/>
      <c r="T26" s="36"/>
      <c r="U26" s="37"/>
      <c r="V26" s="37"/>
      <c r="W26" s="37"/>
    </row>
    <row r="27" spans="1:23" s="5" customFormat="1" ht="12.7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4"/>
      <c r="M27" s="36"/>
      <c r="N27" s="34"/>
      <c r="O27" s="34"/>
      <c r="P27" s="34"/>
      <c r="Q27" s="34"/>
      <c r="R27" s="34"/>
      <c r="S27" s="34"/>
      <c r="T27" s="36"/>
      <c r="U27" s="37"/>
      <c r="V27" s="37"/>
      <c r="W27" s="37"/>
    </row>
    <row r="28" spans="1:23" s="5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6"/>
      <c r="N28" s="34"/>
      <c r="O28" s="34"/>
      <c r="P28" s="34"/>
      <c r="Q28" s="34"/>
      <c r="R28" s="34"/>
      <c r="S28" s="34"/>
      <c r="T28" s="36"/>
      <c r="U28" s="37"/>
      <c r="V28" s="37"/>
      <c r="W28" s="37"/>
    </row>
    <row r="29" spans="1:23" s="5" customFormat="1" ht="12.75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34"/>
      <c r="M29" s="36"/>
      <c r="N29" s="34"/>
      <c r="O29" s="34"/>
      <c r="P29" s="34"/>
      <c r="Q29" s="34"/>
      <c r="R29" s="34"/>
      <c r="S29" s="34"/>
      <c r="T29" s="36"/>
      <c r="U29" s="37"/>
      <c r="V29" s="37"/>
      <c r="W29" s="37"/>
    </row>
    <row r="30" spans="1:23" s="5" customFormat="1" ht="12.7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6"/>
      <c r="N30" s="34"/>
      <c r="O30" s="34"/>
      <c r="P30" s="34"/>
      <c r="Q30" s="34"/>
      <c r="R30" s="34"/>
      <c r="S30" s="34"/>
      <c r="T30" s="36"/>
      <c r="U30" s="37"/>
      <c r="V30" s="37"/>
      <c r="W30" s="37"/>
    </row>
    <row r="31" spans="1:23" s="5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4"/>
      <c r="M31" s="36"/>
      <c r="N31" s="34"/>
      <c r="O31" s="34"/>
      <c r="P31" s="34"/>
      <c r="Q31" s="34"/>
      <c r="R31" s="34"/>
      <c r="S31" s="34"/>
      <c r="T31" s="36"/>
      <c r="U31" s="37"/>
      <c r="V31" s="37"/>
      <c r="W31" s="37"/>
    </row>
    <row r="32" spans="1:23" s="5" customFormat="1" ht="12.7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34"/>
      <c r="M32" s="36"/>
      <c r="N32" s="34"/>
      <c r="O32" s="34"/>
      <c r="P32" s="34"/>
      <c r="Q32" s="34"/>
      <c r="R32" s="34"/>
      <c r="S32" s="34"/>
      <c r="T32" s="36"/>
      <c r="U32" s="37"/>
      <c r="V32" s="37"/>
      <c r="W32" s="37"/>
    </row>
    <row r="33" spans="1:23" s="5" customFormat="1" ht="12.7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34"/>
      <c r="M33" s="36"/>
      <c r="N33" s="34"/>
      <c r="O33" s="34"/>
      <c r="P33" s="34"/>
      <c r="Q33" s="34"/>
      <c r="R33" s="34"/>
      <c r="S33" s="34"/>
      <c r="T33" s="36"/>
      <c r="U33" s="37"/>
      <c r="V33" s="37"/>
      <c r="W33" s="37"/>
    </row>
    <row r="34" spans="1:23" s="5" customFormat="1" ht="12.7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5"/>
      <c r="L34" s="34"/>
      <c r="M34" s="36"/>
      <c r="N34" s="34"/>
      <c r="O34" s="34"/>
      <c r="P34" s="34"/>
      <c r="Q34" s="34"/>
      <c r="R34" s="34"/>
      <c r="S34" s="34"/>
      <c r="T34" s="36"/>
      <c r="U34" s="37"/>
      <c r="V34" s="37"/>
      <c r="W34" s="37"/>
    </row>
    <row r="35" spans="1:23" ht="12.75">
      <c r="A35" s="38"/>
      <c r="B35" s="39"/>
      <c r="C35" s="27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41"/>
      <c r="W35" s="41"/>
    </row>
    <row r="36" spans="1:23" ht="12.75">
      <c r="A36" s="38"/>
      <c r="B36" s="39"/>
      <c r="C36" s="2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2"/>
      <c r="S36" s="42"/>
      <c r="T36" s="40"/>
      <c r="U36" s="41"/>
      <c r="V36" s="41"/>
      <c r="W36" s="41"/>
    </row>
    <row r="37" spans="1:23" ht="13.5" customHeight="1">
      <c r="A37" s="38"/>
      <c r="B37" s="39"/>
      <c r="C37" s="2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2"/>
      <c r="P37" s="40"/>
      <c r="Q37" s="40"/>
      <c r="R37" s="40"/>
      <c r="S37" s="40"/>
      <c r="T37" s="40"/>
      <c r="U37" s="41"/>
      <c r="V37" s="41"/>
      <c r="W37" s="41"/>
    </row>
    <row r="38" spans="1:23" ht="12.75">
      <c r="A38" s="38"/>
      <c r="B38" s="39"/>
      <c r="C38" s="2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41"/>
      <c r="W38" s="41"/>
    </row>
    <row r="39" spans="1:23" ht="12.75">
      <c r="A39" s="38"/>
      <c r="B39" s="39"/>
      <c r="C39" s="27"/>
      <c r="D39" s="40"/>
      <c r="E39" s="40"/>
      <c r="F39" s="40"/>
      <c r="G39" s="40"/>
      <c r="H39" s="40"/>
      <c r="I39" s="40"/>
      <c r="J39" s="40"/>
      <c r="K39" s="40"/>
      <c r="L39" s="40"/>
      <c r="M39" s="43"/>
      <c r="N39" s="40"/>
      <c r="O39" s="40"/>
      <c r="P39" s="40"/>
      <c r="Q39" s="40"/>
      <c r="R39" s="40"/>
      <c r="S39" s="40"/>
      <c r="T39" s="40"/>
      <c r="U39" s="41"/>
      <c r="V39" s="41"/>
      <c r="W39" s="41"/>
    </row>
    <row r="40" spans="1:23" ht="12.75">
      <c r="A40" s="38"/>
      <c r="B40" s="39"/>
      <c r="C40" s="2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41"/>
      <c r="W40" s="41"/>
    </row>
    <row r="41" spans="1:23" ht="12.75">
      <c r="A41" s="38"/>
      <c r="B41" s="39"/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1"/>
      <c r="W41" s="41"/>
    </row>
    <row r="42" spans="1:23" ht="12.75">
      <c r="A42" s="38"/>
      <c r="B42" s="39"/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41"/>
      <c r="W42" s="41"/>
    </row>
    <row r="43" spans="1:23" ht="12.75">
      <c r="A43" s="38"/>
      <c r="B43" s="44"/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41"/>
      <c r="W43" s="41"/>
    </row>
    <row r="44" spans="1:23" ht="12.75">
      <c r="A44" s="4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41"/>
      <c r="V44" s="41"/>
      <c r="W44" s="41"/>
    </row>
    <row r="45" spans="1:23" s="4" customFormat="1" ht="12.75">
      <c r="A45" s="25"/>
      <c r="B45" s="8"/>
      <c r="C45" s="41"/>
      <c r="D45" s="41"/>
      <c r="E45" s="41"/>
      <c r="F45" s="41"/>
      <c r="G45" s="41"/>
      <c r="H45" s="41"/>
      <c r="I45" s="4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.75">
      <c r="A46" s="41"/>
      <c r="B46" s="8"/>
      <c r="C46" s="41"/>
      <c r="D46" s="41"/>
      <c r="E46" s="41"/>
      <c r="F46" s="41"/>
      <c r="G46" s="41"/>
      <c r="H46" s="41"/>
      <c r="I46" s="41"/>
      <c r="J46" s="45"/>
      <c r="K46" s="41"/>
      <c r="L46" s="45"/>
      <c r="M46" s="45"/>
      <c r="N46" s="45"/>
      <c r="O46" s="45"/>
      <c r="P46" s="45"/>
      <c r="Q46" s="45"/>
      <c r="R46" s="45"/>
      <c r="S46" s="45"/>
      <c r="T46" s="45"/>
      <c r="U46" s="41"/>
      <c r="V46" s="41"/>
      <c r="W46" s="41"/>
    </row>
    <row r="47" spans="1:23" ht="12.75">
      <c r="A47" s="41"/>
      <c r="B47" s="46"/>
      <c r="C47" s="41"/>
      <c r="D47" s="45"/>
      <c r="E47" s="45"/>
      <c r="F47" s="41"/>
      <c r="G47" s="41"/>
      <c r="H47" s="45"/>
      <c r="I47" s="45"/>
      <c r="J47" s="45"/>
      <c r="K47" s="41"/>
      <c r="L47" s="45"/>
      <c r="M47" s="45"/>
      <c r="N47" s="45"/>
      <c r="O47" s="45"/>
      <c r="P47" s="45"/>
      <c r="Q47" s="45"/>
      <c r="R47" s="45"/>
      <c r="S47" s="45"/>
      <c r="T47" s="45"/>
      <c r="U47" s="41"/>
      <c r="V47" s="41"/>
      <c r="W47" s="41"/>
    </row>
    <row r="48" spans="13:20" ht="12.75">
      <c r="M48" s="1"/>
      <c r="N48" s="1"/>
      <c r="O48" s="1"/>
      <c r="P48" s="1"/>
      <c r="Q48" s="1"/>
      <c r="R48" s="1"/>
      <c r="S48" s="1"/>
      <c r="T48" s="1"/>
    </row>
    <row r="49" spans="13:20" ht="12.75">
      <c r="M49" s="1"/>
      <c r="N49" s="1"/>
      <c r="O49" s="1"/>
      <c r="P49" s="1"/>
      <c r="Q49" s="1"/>
      <c r="R49" s="1"/>
      <c r="T49" s="1"/>
    </row>
    <row r="50" spans="2:20" ht="12.75">
      <c r="B50"/>
      <c r="C50" s="4"/>
      <c r="D50" s="4"/>
      <c r="E50" s="4"/>
      <c r="F50" s="4"/>
      <c r="G50"/>
      <c r="H50"/>
      <c r="I50"/>
      <c r="J50"/>
      <c r="K50"/>
      <c r="M50" s="1"/>
      <c r="N50" s="1"/>
      <c r="O50" s="1"/>
      <c r="P50" s="1"/>
      <c r="Q50" s="1"/>
      <c r="R50" s="1"/>
      <c r="S50" s="1"/>
      <c r="T50" s="1"/>
    </row>
    <row r="51" ht="12.75">
      <c r="U51" t="s">
        <v>28</v>
      </c>
    </row>
    <row r="69" ht="12.75">
      <c r="Q69" t="s">
        <v>29</v>
      </c>
    </row>
  </sheetData>
  <sheetProtection/>
  <printOptions gridLines="1"/>
  <pageMargins left="0.6692913385826772" right="0.31496062992125984" top="1.062992125984252" bottom="0.7874015748031497" header="0.7874015748031497" footer="0.5118110236220472"/>
  <pageSetup fitToWidth="2" horizontalDpi="300" verticalDpi="300" orientation="landscape" paperSize="9" scale="85" r:id="rId1"/>
  <headerFooter alignWithMargins="0">
    <oddHeader>&amp;LInwentaryzacja terenów zieleni miejskiej podlegającej pielęgnacji - dzielnica Lipiny Piaśniki.&amp;RZałącznik nr 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75" zoomScaleNormal="75" zoomScalePageLayoutView="0" workbookViewId="0" topLeftCell="A1">
      <selection activeCell="L40" sqref="L40"/>
    </sheetView>
  </sheetViews>
  <sheetFormatPr defaultColWidth="11.7109375" defaultRowHeight="12.75"/>
  <cols>
    <col min="1" max="1" width="3.57421875" style="1" customWidth="1"/>
    <col min="2" max="2" width="43.28125" style="2" customWidth="1"/>
    <col min="3" max="3" width="9.421875" style="50" customWidth="1"/>
    <col min="4" max="4" width="8.57421875" style="2" customWidth="1"/>
    <col min="5" max="5" width="6.57421875" style="2" customWidth="1"/>
    <col min="6" max="6" width="8.421875" style="2" customWidth="1"/>
    <col min="7" max="7" width="7.140625" style="2" customWidth="1"/>
    <col min="8" max="8" width="8.57421875" style="2" customWidth="1"/>
    <col min="9" max="9" width="8.421875" style="1" customWidth="1"/>
    <col min="10" max="11" width="7.7109375" style="2" customWidth="1"/>
    <col min="12" max="12" width="5.7109375" style="2" customWidth="1"/>
    <col min="13" max="13" width="6.140625" style="2" customWidth="1"/>
    <col min="14" max="14" width="6.00390625" style="2" customWidth="1"/>
    <col min="15" max="15" width="4.57421875" style="2" customWidth="1"/>
    <col min="16" max="16" width="5.57421875" style="2" customWidth="1"/>
    <col min="17" max="17" width="5.421875" style="2" customWidth="1"/>
    <col min="18" max="18" width="4.8515625" style="2" customWidth="1"/>
    <col min="19" max="19" width="4.7109375" style="2" customWidth="1"/>
    <col min="20" max="20" width="5.00390625" style="1" customWidth="1"/>
    <col min="21" max="21" width="4.8515625" style="2" customWidth="1"/>
    <col min="22" max="16384" width="11.7109375" style="2" customWidth="1"/>
  </cols>
  <sheetData>
    <row r="1" spans="1:21" ht="12.75">
      <c r="A1" s="18"/>
      <c r="B1" s="10"/>
      <c r="C1" s="4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18">
        <v>19</v>
      </c>
    </row>
    <row r="2" spans="1:21" s="3" customFormat="1" ht="72.75" customHeight="1">
      <c r="A2" s="22" t="s">
        <v>0</v>
      </c>
      <c r="B2" s="11" t="s">
        <v>1</v>
      </c>
      <c r="C2" s="12" t="s">
        <v>104</v>
      </c>
      <c r="D2" s="12" t="s">
        <v>90</v>
      </c>
      <c r="E2" s="12" t="s">
        <v>91</v>
      </c>
      <c r="F2" s="12" t="s">
        <v>92</v>
      </c>
      <c r="G2" s="12" t="s">
        <v>93</v>
      </c>
      <c r="H2" s="12" t="s">
        <v>102</v>
      </c>
      <c r="I2" s="12" t="s">
        <v>103</v>
      </c>
      <c r="J2" s="12" t="s">
        <v>2</v>
      </c>
      <c r="K2" s="13" t="s">
        <v>107</v>
      </c>
      <c r="L2" s="12" t="s">
        <v>3</v>
      </c>
      <c r="M2" s="12" t="s">
        <v>4</v>
      </c>
      <c r="N2" s="12" t="s">
        <v>40</v>
      </c>
      <c r="O2" s="14" t="s">
        <v>41</v>
      </c>
      <c r="P2" s="12" t="s">
        <v>5</v>
      </c>
      <c r="Q2" s="12" t="s">
        <v>6</v>
      </c>
      <c r="R2" s="12" t="s">
        <v>7</v>
      </c>
      <c r="S2" s="12" t="s">
        <v>8</v>
      </c>
      <c r="T2" s="14" t="s">
        <v>9</v>
      </c>
      <c r="U2" s="14" t="s">
        <v>42</v>
      </c>
    </row>
    <row r="3" spans="1:21" s="3" customFormat="1" ht="15" customHeight="1">
      <c r="A3" s="22">
        <v>1</v>
      </c>
      <c r="B3" s="54" t="s">
        <v>133</v>
      </c>
      <c r="C3" s="90">
        <v>786</v>
      </c>
      <c r="D3" s="91">
        <v>666</v>
      </c>
      <c r="E3" s="91">
        <v>6</v>
      </c>
      <c r="F3" s="91">
        <v>3996</v>
      </c>
      <c r="G3" s="91">
        <v>3</v>
      </c>
      <c r="H3" s="91">
        <f>D3*G3</f>
        <v>1998</v>
      </c>
      <c r="I3" s="91">
        <v>0</v>
      </c>
      <c r="J3" s="91">
        <v>120</v>
      </c>
      <c r="K3" s="91">
        <v>0</v>
      </c>
      <c r="L3" s="91">
        <v>0</v>
      </c>
      <c r="M3" s="91">
        <v>16</v>
      </c>
      <c r="N3" s="91">
        <v>0</v>
      </c>
      <c r="O3" s="91">
        <v>0</v>
      </c>
      <c r="P3" s="91">
        <v>0</v>
      </c>
      <c r="Q3" s="91">
        <v>0</v>
      </c>
      <c r="R3" s="91">
        <v>2</v>
      </c>
      <c r="S3" s="91">
        <v>1</v>
      </c>
      <c r="T3" s="55">
        <v>0</v>
      </c>
      <c r="U3" s="56">
        <v>0</v>
      </c>
    </row>
    <row r="4" spans="1:21" s="75" customFormat="1" ht="29.25" customHeight="1">
      <c r="A4" s="22">
        <v>2</v>
      </c>
      <c r="B4" s="24" t="s">
        <v>79</v>
      </c>
      <c r="C4" s="81">
        <v>4605</v>
      </c>
      <c r="D4" s="81">
        <v>3605</v>
      </c>
      <c r="E4" s="81">
        <v>6</v>
      </c>
      <c r="F4" s="81">
        <v>21630</v>
      </c>
      <c r="G4" s="81">
        <v>3</v>
      </c>
      <c r="H4" s="81">
        <f aca="true" t="shared" si="0" ref="H4:H34">D4*G4</f>
        <v>10815</v>
      </c>
      <c r="I4" s="81">
        <v>28</v>
      </c>
      <c r="J4" s="81">
        <v>1000</v>
      </c>
      <c r="K4" s="81">
        <v>0</v>
      </c>
      <c r="L4" s="81">
        <v>0</v>
      </c>
      <c r="M4" s="81">
        <v>56</v>
      </c>
      <c r="N4" s="81">
        <v>6</v>
      </c>
      <c r="O4" s="81">
        <v>0</v>
      </c>
      <c r="P4" s="81">
        <v>14</v>
      </c>
      <c r="Q4" s="81">
        <v>60</v>
      </c>
      <c r="R4" s="81">
        <v>7</v>
      </c>
      <c r="S4" s="81">
        <v>21</v>
      </c>
      <c r="T4" s="31">
        <v>6</v>
      </c>
      <c r="U4" s="31">
        <v>0</v>
      </c>
    </row>
    <row r="5" spans="1:21" s="3" customFormat="1" ht="13.5" customHeight="1">
      <c r="A5" s="22">
        <v>3</v>
      </c>
      <c r="B5" s="52" t="s">
        <v>134</v>
      </c>
      <c r="C5" s="88">
        <v>133</v>
      </c>
      <c r="D5" s="81">
        <v>133</v>
      </c>
      <c r="E5" s="81">
        <v>4</v>
      </c>
      <c r="F5" s="81">
        <v>532</v>
      </c>
      <c r="G5" s="81">
        <v>2</v>
      </c>
      <c r="H5" s="91">
        <f t="shared" si="0"/>
        <v>266</v>
      </c>
      <c r="I5" s="81">
        <v>0</v>
      </c>
      <c r="J5" s="81">
        <v>0</v>
      </c>
      <c r="K5" s="81">
        <v>0</v>
      </c>
      <c r="L5" s="81">
        <v>0</v>
      </c>
      <c r="M5" s="81">
        <v>5</v>
      </c>
      <c r="N5" s="81">
        <v>0</v>
      </c>
      <c r="O5" s="81">
        <v>0</v>
      </c>
      <c r="P5" s="81">
        <v>5</v>
      </c>
      <c r="Q5" s="81">
        <v>0</v>
      </c>
      <c r="R5" s="81">
        <v>0</v>
      </c>
      <c r="S5" s="81">
        <v>0</v>
      </c>
      <c r="T5" s="31">
        <v>0</v>
      </c>
      <c r="U5" s="31">
        <v>0</v>
      </c>
    </row>
    <row r="6" spans="1:21" ht="12.75">
      <c r="A6" s="22">
        <v>4</v>
      </c>
      <c r="B6" s="51" t="s">
        <v>10</v>
      </c>
      <c r="C6" s="88">
        <v>10270</v>
      </c>
      <c r="D6" s="88">
        <v>7600</v>
      </c>
      <c r="E6" s="88">
        <v>6</v>
      </c>
      <c r="F6" s="88">
        <v>45600</v>
      </c>
      <c r="G6" s="88">
        <v>3</v>
      </c>
      <c r="H6" s="81">
        <f>C6*G6</f>
        <v>30810</v>
      </c>
      <c r="I6" s="88">
        <v>30</v>
      </c>
      <c r="J6" s="88">
        <v>2300</v>
      </c>
      <c r="K6" s="88">
        <v>0</v>
      </c>
      <c r="L6" s="88">
        <v>0</v>
      </c>
      <c r="M6" s="88">
        <v>80</v>
      </c>
      <c r="N6" s="88">
        <v>60</v>
      </c>
      <c r="O6" s="88">
        <v>0</v>
      </c>
      <c r="P6" s="88">
        <v>15</v>
      </c>
      <c r="Q6" s="88">
        <v>30</v>
      </c>
      <c r="R6" s="88">
        <v>6</v>
      </c>
      <c r="S6" s="88">
        <v>12</v>
      </c>
      <c r="T6" s="20">
        <v>0</v>
      </c>
      <c r="U6" s="20">
        <v>0</v>
      </c>
    </row>
    <row r="7" spans="1:21" ht="12.75">
      <c r="A7" s="22">
        <v>5</v>
      </c>
      <c r="B7" s="51" t="s">
        <v>54</v>
      </c>
      <c r="C7" s="88">
        <v>847</v>
      </c>
      <c r="D7" s="88">
        <v>847</v>
      </c>
      <c r="E7" s="88">
        <v>6</v>
      </c>
      <c r="F7" s="88">
        <v>5082</v>
      </c>
      <c r="G7" s="88">
        <v>3</v>
      </c>
      <c r="H7" s="81">
        <f t="shared" si="0"/>
        <v>2541</v>
      </c>
      <c r="I7" s="88">
        <v>0</v>
      </c>
      <c r="J7" s="88">
        <v>0</v>
      </c>
      <c r="K7" s="88">
        <v>0</v>
      </c>
      <c r="L7" s="88">
        <v>0</v>
      </c>
      <c r="M7" s="88">
        <v>6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20">
        <v>0</v>
      </c>
      <c r="U7" s="20">
        <v>0</v>
      </c>
    </row>
    <row r="8" spans="1:21" s="69" customFormat="1" ht="15" customHeight="1">
      <c r="A8" s="22">
        <v>6</v>
      </c>
      <c r="B8" s="51" t="s">
        <v>11</v>
      </c>
      <c r="C8" s="88">
        <v>3740</v>
      </c>
      <c r="D8" s="88">
        <v>2710</v>
      </c>
      <c r="E8" s="88">
        <v>6</v>
      </c>
      <c r="F8" s="88">
        <v>16260</v>
      </c>
      <c r="G8" s="88">
        <v>3</v>
      </c>
      <c r="H8" s="81">
        <f t="shared" si="0"/>
        <v>8130</v>
      </c>
      <c r="I8" s="88">
        <v>0</v>
      </c>
      <c r="J8" s="88">
        <v>966</v>
      </c>
      <c r="K8" s="88">
        <v>21</v>
      </c>
      <c r="L8" s="88">
        <v>126</v>
      </c>
      <c r="M8" s="88">
        <v>20</v>
      </c>
      <c r="N8" s="88">
        <v>35</v>
      </c>
      <c r="O8" s="88">
        <v>0</v>
      </c>
      <c r="P8" s="88">
        <v>0</v>
      </c>
      <c r="Q8" s="88">
        <v>0</v>
      </c>
      <c r="R8" s="88">
        <v>7</v>
      </c>
      <c r="S8" s="88">
        <v>8</v>
      </c>
      <c r="T8" s="20">
        <v>7.8</v>
      </c>
      <c r="U8" s="20">
        <v>0</v>
      </c>
    </row>
    <row r="9" spans="1:21" ht="14.25" customHeight="1">
      <c r="A9" s="22">
        <v>7</v>
      </c>
      <c r="B9" s="51" t="s">
        <v>55</v>
      </c>
      <c r="C9" s="88">
        <v>2550</v>
      </c>
      <c r="D9" s="88">
        <v>1700</v>
      </c>
      <c r="E9" s="88">
        <v>6</v>
      </c>
      <c r="F9" s="88">
        <v>10200</v>
      </c>
      <c r="G9" s="88">
        <v>3</v>
      </c>
      <c r="H9" s="81">
        <f>C9*G9</f>
        <v>7650</v>
      </c>
      <c r="I9" s="88">
        <v>60</v>
      </c>
      <c r="J9" s="88">
        <v>600</v>
      </c>
      <c r="K9" s="88">
        <v>0</v>
      </c>
      <c r="L9" s="88">
        <v>0</v>
      </c>
      <c r="M9" s="88">
        <v>13</v>
      </c>
      <c r="N9" s="88">
        <v>25</v>
      </c>
      <c r="O9" s="88">
        <v>10</v>
      </c>
      <c r="P9" s="88">
        <v>20</v>
      </c>
      <c r="Q9" s="88">
        <v>80</v>
      </c>
      <c r="R9" s="88">
        <v>9</v>
      </c>
      <c r="S9" s="88">
        <v>9</v>
      </c>
      <c r="T9" s="20">
        <v>0</v>
      </c>
      <c r="U9" s="20">
        <v>0</v>
      </c>
    </row>
    <row r="10" spans="1:21" ht="26.25" customHeight="1">
      <c r="A10" s="22">
        <v>8</v>
      </c>
      <c r="B10" s="51" t="s">
        <v>56</v>
      </c>
      <c r="C10" s="88">
        <v>3531</v>
      </c>
      <c r="D10" s="88">
        <v>2520</v>
      </c>
      <c r="E10" s="88">
        <v>6</v>
      </c>
      <c r="F10" s="88">
        <v>15120</v>
      </c>
      <c r="G10" s="88">
        <v>3</v>
      </c>
      <c r="H10" s="91">
        <f t="shared" si="0"/>
        <v>7560</v>
      </c>
      <c r="I10" s="88">
        <v>19</v>
      </c>
      <c r="J10" s="88">
        <v>680</v>
      </c>
      <c r="K10" s="88">
        <v>0</v>
      </c>
      <c r="L10" s="88">
        <v>0</v>
      </c>
      <c r="M10" s="88">
        <v>25</v>
      </c>
      <c r="N10" s="88">
        <v>39</v>
      </c>
      <c r="O10" s="88">
        <v>0</v>
      </c>
      <c r="P10" s="88">
        <v>40</v>
      </c>
      <c r="Q10" s="88">
        <v>19</v>
      </c>
      <c r="R10" s="88">
        <v>9</v>
      </c>
      <c r="S10" s="88">
        <v>11</v>
      </c>
      <c r="T10" s="20">
        <v>0</v>
      </c>
      <c r="U10" s="20">
        <v>0</v>
      </c>
    </row>
    <row r="11" spans="1:21" ht="14.25" customHeight="1">
      <c r="A11" s="22">
        <v>9</v>
      </c>
      <c r="B11" s="51" t="s">
        <v>78</v>
      </c>
      <c r="C11" s="88">
        <v>564</v>
      </c>
      <c r="D11" s="88">
        <v>370</v>
      </c>
      <c r="E11" s="88">
        <v>5</v>
      </c>
      <c r="F11" s="88">
        <v>1850</v>
      </c>
      <c r="G11" s="88">
        <v>3</v>
      </c>
      <c r="H11" s="81">
        <f>C11*G11</f>
        <v>1692</v>
      </c>
      <c r="I11" s="88">
        <v>0</v>
      </c>
      <c r="J11" s="88">
        <v>0</v>
      </c>
      <c r="K11" s="88">
        <v>0</v>
      </c>
      <c r="L11" s="88">
        <v>0</v>
      </c>
      <c r="M11" s="88">
        <v>6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20">
        <v>0</v>
      </c>
      <c r="U11" s="20"/>
    </row>
    <row r="12" spans="1:21" ht="12.75" customHeight="1">
      <c r="A12" s="22">
        <v>10</v>
      </c>
      <c r="B12" s="51" t="s">
        <v>77</v>
      </c>
      <c r="C12" s="88">
        <v>143</v>
      </c>
      <c r="D12" s="88">
        <v>143</v>
      </c>
      <c r="E12" s="88">
        <v>5</v>
      </c>
      <c r="F12" s="88">
        <v>715</v>
      </c>
      <c r="G12" s="88">
        <v>2</v>
      </c>
      <c r="H12" s="91">
        <f t="shared" si="0"/>
        <v>286</v>
      </c>
      <c r="I12" s="88">
        <v>0</v>
      </c>
      <c r="J12" s="88">
        <v>0</v>
      </c>
      <c r="K12" s="88">
        <v>0</v>
      </c>
      <c r="L12" s="88">
        <v>0</v>
      </c>
      <c r="M12" s="88">
        <v>1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20">
        <v>0</v>
      </c>
      <c r="U12" s="20">
        <v>0</v>
      </c>
    </row>
    <row r="13" spans="1:21" ht="12.75">
      <c r="A13" s="22">
        <v>11</v>
      </c>
      <c r="B13" s="51" t="s">
        <v>64</v>
      </c>
      <c r="C13" s="88">
        <v>432</v>
      </c>
      <c r="D13" s="88">
        <v>432</v>
      </c>
      <c r="E13" s="88">
        <v>2</v>
      </c>
      <c r="F13" s="88">
        <f>D13*2</f>
        <v>864</v>
      </c>
      <c r="G13" s="88">
        <v>2</v>
      </c>
      <c r="H13" s="91">
        <f t="shared" si="0"/>
        <v>864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5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20">
        <v>0</v>
      </c>
      <c r="U13" s="20">
        <v>0</v>
      </c>
    </row>
    <row r="14" spans="1:21" ht="12.75" customHeight="1">
      <c r="A14" s="22">
        <v>12</v>
      </c>
      <c r="B14" s="51" t="s">
        <v>57</v>
      </c>
      <c r="C14" s="88">
        <v>436</v>
      </c>
      <c r="D14" s="88">
        <v>220</v>
      </c>
      <c r="E14" s="88">
        <v>6</v>
      </c>
      <c r="F14" s="88">
        <v>1320</v>
      </c>
      <c r="G14" s="88">
        <v>2</v>
      </c>
      <c r="H14" s="91">
        <f t="shared" si="0"/>
        <v>440</v>
      </c>
      <c r="I14" s="88">
        <v>0</v>
      </c>
      <c r="J14" s="88">
        <v>196</v>
      </c>
      <c r="K14" s="88">
        <v>20</v>
      </c>
      <c r="L14" s="88">
        <v>0</v>
      </c>
      <c r="M14" s="88">
        <v>0</v>
      </c>
      <c r="N14" s="88">
        <v>0</v>
      </c>
      <c r="O14" s="88">
        <v>0</v>
      </c>
      <c r="P14" s="88">
        <v>1</v>
      </c>
      <c r="Q14" s="88">
        <v>2</v>
      </c>
      <c r="R14" s="88">
        <v>3</v>
      </c>
      <c r="S14" s="88">
        <v>6</v>
      </c>
      <c r="T14" s="20">
        <v>0</v>
      </c>
      <c r="U14" s="20">
        <v>0</v>
      </c>
    </row>
    <row r="15" spans="1:21" ht="12.75">
      <c r="A15" s="22">
        <v>13</v>
      </c>
      <c r="B15" s="51" t="s">
        <v>24</v>
      </c>
      <c r="C15" s="88">
        <v>1338</v>
      </c>
      <c r="D15" s="88">
        <v>1130</v>
      </c>
      <c r="E15" s="88">
        <v>5</v>
      </c>
      <c r="F15" s="88">
        <v>5650</v>
      </c>
      <c r="G15" s="88">
        <v>2</v>
      </c>
      <c r="H15" s="81">
        <f>C15*G15</f>
        <v>2676</v>
      </c>
      <c r="I15" s="88">
        <v>0</v>
      </c>
      <c r="J15" s="88">
        <v>208</v>
      </c>
      <c r="K15" s="88">
        <v>0</v>
      </c>
      <c r="L15" s="88">
        <v>0</v>
      </c>
      <c r="M15" s="88">
        <v>12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20">
        <v>0</v>
      </c>
      <c r="U15" s="20">
        <v>0</v>
      </c>
    </row>
    <row r="16" spans="1:21" s="69" customFormat="1" ht="13.5" customHeight="1">
      <c r="A16" s="22">
        <v>14</v>
      </c>
      <c r="B16" s="51" t="s">
        <v>76</v>
      </c>
      <c r="C16" s="88">
        <v>1316</v>
      </c>
      <c r="D16" s="88">
        <v>537</v>
      </c>
      <c r="E16" s="88">
        <v>3</v>
      </c>
      <c r="F16" s="88">
        <v>1611</v>
      </c>
      <c r="G16" s="88">
        <v>3</v>
      </c>
      <c r="H16" s="81">
        <f>C16*G16</f>
        <v>3948</v>
      </c>
      <c r="I16" s="88">
        <v>0</v>
      </c>
      <c r="J16" s="88">
        <v>85</v>
      </c>
      <c r="K16" s="88">
        <v>0</v>
      </c>
      <c r="L16" s="88">
        <v>0</v>
      </c>
      <c r="M16" s="88">
        <v>8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3</v>
      </c>
      <c r="T16" s="20">
        <v>10.4</v>
      </c>
      <c r="U16" s="20">
        <v>0</v>
      </c>
    </row>
    <row r="17" spans="1:21" ht="12.75">
      <c r="A17" s="22">
        <v>15</v>
      </c>
      <c r="B17" s="51" t="s">
        <v>89</v>
      </c>
      <c r="C17" s="88">
        <v>35490</v>
      </c>
      <c r="D17" s="88">
        <v>19788</v>
      </c>
      <c r="E17" s="88">
        <v>4</v>
      </c>
      <c r="F17" s="88">
        <v>79152</v>
      </c>
      <c r="G17" s="88">
        <v>3</v>
      </c>
      <c r="H17" s="81">
        <f>C17*G17</f>
        <v>106470</v>
      </c>
      <c r="I17" s="88">
        <v>0</v>
      </c>
      <c r="J17" s="88">
        <v>6520</v>
      </c>
      <c r="K17" s="88">
        <v>0</v>
      </c>
      <c r="L17" s="88">
        <v>0</v>
      </c>
      <c r="M17" s="88">
        <v>462</v>
      </c>
      <c r="N17" s="88">
        <v>0</v>
      </c>
      <c r="O17" s="88">
        <v>0</v>
      </c>
      <c r="P17" s="88">
        <v>18</v>
      </c>
      <c r="Q17" s="88">
        <v>0</v>
      </c>
      <c r="R17" s="88">
        <v>8</v>
      </c>
      <c r="S17" s="88">
        <v>0</v>
      </c>
      <c r="T17" s="20">
        <v>0</v>
      </c>
      <c r="U17" s="20">
        <v>0</v>
      </c>
    </row>
    <row r="18" spans="1:21" s="69" customFormat="1" ht="12.75">
      <c r="A18" s="22">
        <v>16</v>
      </c>
      <c r="B18" s="51" t="s">
        <v>46</v>
      </c>
      <c r="C18" s="88">
        <v>17543</v>
      </c>
      <c r="D18" s="88">
        <v>11894</v>
      </c>
      <c r="E18" s="88">
        <v>6</v>
      </c>
      <c r="F18" s="88">
        <v>71364</v>
      </c>
      <c r="G18" s="88">
        <v>3</v>
      </c>
      <c r="H18" s="81">
        <f t="shared" si="0"/>
        <v>35682</v>
      </c>
      <c r="I18" s="88">
        <v>0</v>
      </c>
      <c r="J18" s="88">
        <v>2846</v>
      </c>
      <c r="K18" s="88">
        <v>0</v>
      </c>
      <c r="L18" s="88">
        <v>0</v>
      </c>
      <c r="M18" s="88">
        <v>229</v>
      </c>
      <c r="N18" s="88">
        <v>51</v>
      </c>
      <c r="O18" s="88">
        <v>0</v>
      </c>
      <c r="P18" s="88">
        <v>0</v>
      </c>
      <c r="Q18" s="88">
        <v>102</v>
      </c>
      <c r="R18" s="88">
        <v>6</v>
      </c>
      <c r="S18" s="92">
        <v>47</v>
      </c>
      <c r="T18" s="20">
        <v>9</v>
      </c>
      <c r="U18" s="20">
        <v>0</v>
      </c>
    </row>
    <row r="19" spans="1:21" ht="25.5" customHeight="1">
      <c r="A19" s="22">
        <v>17</v>
      </c>
      <c r="B19" s="51" t="s">
        <v>58</v>
      </c>
      <c r="C19" s="88">
        <v>3839</v>
      </c>
      <c r="D19" s="88">
        <v>3151</v>
      </c>
      <c r="E19" s="88">
        <v>6</v>
      </c>
      <c r="F19" s="88">
        <v>18906</v>
      </c>
      <c r="G19" s="88">
        <v>3</v>
      </c>
      <c r="H19" s="91">
        <f t="shared" si="0"/>
        <v>9453</v>
      </c>
      <c r="I19" s="88">
        <v>0</v>
      </c>
      <c r="J19" s="88">
        <v>215</v>
      </c>
      <c r="K19" s="88">
        <v>0</v>
      </c>
      <c r="L19" s="88">
        <v>0</v>
      </c>
      <c r="M19" s="88">
        <v>49</v>
      </c>
      <c r="N19" s="88">
        <v>34</v>
      </c>
      <c r="O19" s="88">
        <v>0</v>
      </c>
      <c r="P19" s="88">
        <v>22</v>
      </c>
      <c r="Q19" s="88">
        <v>0</v>
      </c>
      <c r="R19" s="88">
        <v>4</v>
      </c>
      <c r="S19" s="88">
        <v>4</v>
      </c>
      <c r="T19" s="53">
        <v>10.2</v>
      </c>
      <c r="U19" s="20">
        <v>0</v>
      </c>
    </row>
    <row r="20" spans="1:21" ht="12.75">
      <c r="A20" s="22">
        <v>18</v>
      </c>
      <c r="B20" s="51" t="s">
        <v>59</v>
      </c>
      <c r="C20" s="88">
        <v>1460</v>
      </c>
      <c r="D20" s="88">
        <v>1000</v>
      </c>
      <c r="E20" s="88">
        <v>4</v>
      </c>
      <c r="F20" s="88">
        <v>4000</v>
      </c>
      <c r="G20" s="88">
        <v>2</v>
      </c>
      <c r="H20" s="91">
        <f t="shared" si="0"/>
        <v>2000</v>
      </c>
      <c r="I20" s="88">
        <v>0</v>
      </c>
      <c r="J20" s="88">
        <v>0</v>
      </c>
      <c r="K20" s="88">
        <v>0</v>
      </c>
      <c r="L20" s="88">
        <v>0</v>
      </c>
      <c r="M20" s="88">
        <v>4</v>
      </c>
      <c r="N20" s="88">
        <v>1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20">
        <v>0</v>
      </c>
      <c r="U20" s="20">
        <v>0</v>
      </c>
    </row>
    <row r="21" spans="1:21" ht="15" customHeight="1">
      <c r="A21" s="22">
        <v>19</v>
      </c>
      <c r="B21" s="51" t="s">
        <v>60</v>
      </c>
      <c r="C21" s="88">
        <v>500</v>
      </c>
      <c r="D21" s="88">
        <v>270</v>
      </c>
      <c r="E21" s="88">
        <v>4</v>
      </c>
      <c r="F21" s="88">
        <v>1080</v>
      </c>
      <c r="G21" s="88">
        <v>2</v>
      </c>
      <c r="H21" s="81">
        <f>C21*G21</f>
        <v>1000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20">
        <v>0</v>
      </c>
      <c r="U21" s="20">
        <v>7.3</v>
      </c>
    </row>
    <row r="22" spans="1:21" ht="12.75">
      <c r="A22" s="22">
        <v>20</v>
      </c>
      <c r="B22" s="48" t="s">
        <v>14</v>
      </c>
      <c r="C22" s="93">
        <v>600</v>
      </c>
      <c r="D22" s="93">
        <v>600</v>
      </c>
      <c r="E22" s="93">
        <v>6</v>
      </c>
      <c r="F22" s="93">
        <v>3600</v>
      </c>
      <c r="G22" s="93">
        <v>2</v>
      </c>
      <c r="H22" s="91">
        <f t="shared" si="0"/>
        <v>1200</v>
      </c>
      <c r="I22" s="93">
        <v>20</v>
      </c>
      <c r="J22" s="93">
        <v>0</v>
      </c>
      <c r="K22" s="93">
        <v>0</v>
      </c>
      <c r="L22" s="93">
        <v>0</v>
      </c>
      <c r="M22" s="93">
        <v>9</v>
      </c>
      <c r="N22" s="93">
        <v>0</v>
      </c>
      <c r="O22" s="93">
        <v>0</v>
      </c>
      <c r="P22" s="93">
        <v>10</v>
      </c>
      <c r="Q22" s="93">
        <v>20</v>
      </c>
      <c r="R22" s="93">
        <v>0</v>
      </c>
      <c r="S22" s="93">
        <v>0</v>
      </c>
      <c r="T22" s="21">
        <v>0</v>
      </c>
      <c r="U22" s="21">
        <v>0</v>
      </c>
    </row>
    <row r="23" spans="1:21" ht="12.75">
      <c r="A23" s="22">
        <v>21</v>
      </c>
      <c r="B23" s="51" t="s">
        <v>13</v>
      </c>
      <c r="C23" s="88">
        <v>406</v>
      </c>
      <c r="D23" s="88">
        <v>350</v>
      </c>
      <c r="E23" s="88">
        <v>6</v>
      </c>
      <c r="F23" s="88">
        <v>2100</v>
      </c>
      <c r="G23" s="88">
        <v>3</v>
      </c>
      <c r="H23" s="91">
        <f t="shared" si="0"/>
        <v>1050</v>
      </c>
      <c r="I23" s="88">
        <v>8</v>
      </c>
      <c r="J23" s="88">
        <v>56</v>
      </c>
      <c r="K23" s="88">
        <v>0</v>
      </c>
      <c r="L23" s="88">
        <v>0</v>
      </c>
      <c r="M23" s="88">
        <v>4</v>
      </c>
      <c r="N23" s="88">
        <v>0</v>
      </c>
      <c r="O23" s="88">
        <v>0</v>
      </c>
      <c r="P23" s="88">
        <v>4</v>
      </c>
      <c r="Q23" s="88">
        <v>8</v>
      </c>
      <c r="R23" s="88">
        <v>3</v>
      </c>
      <c r="S23" s="88">
        <v>2</v>
      </c>
      <c r="T23" s="20">
        <v>0</v>
      </c>
      <c r="U23" s="20">
        <v>0</v>
      </c>
    </row>
    <row r="24" spans="1:21" ht="24" customHeight="1">
      <c r="A24" s="22">
        <v>22</v>
      </c>
      <c r="B24" s="51" t="s">
        <v>61</v>
      </c>
      <c r="C24" s="88">
        <v>1375</v>
      </c>
      <c r="D24" s="88">
        <v>1200</v>
      </c>
      <c r="E24" s="88">
        <v>6</v>
      </c>
      <c r="F24" s="88">
        <v>7200</v>
      </c>
      <c r="G24" s="88">
        <v>2</v>
      </c>
      <c r="H24" s="91">
        <f t="shared" si="0"/>
        <v>2400</v>
      </c>
      <c r="I24" s="88">
        <v>100</v>
      </c>
      <c r="J24" s="88">
        <v>71</v>
      </c>
      <c r="K24" s="88">
        <v>0</v>
      </c>
      <c r="L24" s="88">
        <v>40</v>
      </c>
      <c r="M24" s="88">
        <v>0</v>
      </c>
      <c r="N24" s="88">
        <v>0</v>
      </c>
      <c r="O24" s="88">
        <v>70</v>
      </c>
      <c r="P24" s="88">
        <v>30</v>
      </c>
      <c r="Q24" s="88">
        <v>0</v>
      </c>
      <c r="R24" s="88">
        <v>0</v>
      </c>
      <c r="S24" s="88">
        <v>0</v>
      </c>
      <c r="T24" s="20">
        <v>0</v>
      </c>
      <c r="U24" s="20">
        <v>0</v>
      </c>
    </row>
    <row r="25" spans="1:21" ht="12.75">
      <c r="A25" s="22">
        <v>23</v>
      </c>
      <c r="B25" s="51" t="s">
        <v>12</v>
      </c>
      <c r="C25" s="88">
        <v>300</v>
      </c>
      <c r="D25" s="88">
        <v>210</v>
      </c>
      <c r="E25" s="88">
        <v>5</v>
      </c>
      <c r="F25" s="88">
        <v>1050</v>
      </c>
      <c r="G25" s="88">
        <v>3</v>
      </c>
      <c r="H25" s="91">
        <f t="shared" si="0"/>
        <v>630</v>
      </c>
      <c r="I25" s="88">
        <v>0</v>
      </c>
      <c r="J25" s="88">
        <v>0</v>
      </c>
      <c r="K25" s="88">
        <v>0</v>
      </c>
      <c r="L25" s="88">
        <v>0</v>
      </c>
      <c r="M25" s="88">
        <v>5</v>
      </c>
      <c r="N25" s="88">
        <v>0</v>
      </c>
      <c r="O25" s="88">
        <v>0</v>
      </c>
      <c r="P25" s="88">
        <v>20</v>
      </c>
      <c r="Q25" s="88">
        <v>0</v>
      </c>
      <c r="R25" s="88">
        <v>0</v>
      </c>
      <c r="S25" s="88">
        <v>2</v>
      </c>
      <c r="T25" s="20">
        <v>0</v>
      </c>
      <c r="U25" s="20">
        <v>0</v>
      </c>
    </row>
    <row r="26" spans="1:21" ht="12.75">
      <c r="A26" s="22">
        <v>24</v>
      </c>
      <c r="B26" s="51" t="s">
        <v>15</v>
      </c>
      <c r="C26" s="88">
        <v>1020</v>
      </c>
      <c r="D26" s="88">
        <v>800</v>
      </c>
      <c r="E26" s="88">
        <v>5</v>
      </c>
      <c r="F26" s="88">
        <v>4000</v>
      </c>
      <c r="G26" s="88">
        <v>1</v>
      </c>
      <c r="H26" s="91">
        <f t="shared" si="0"/>
        <v>800</v>
      </c>
      <c r="I26" s="88">
        <v>0</v>
      </c>
      <c r="J26" s="88">
        <v>220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20">
        <v>0</v>
      </c>
      <c r="U26" s="20">
        <v>0</v>
      </c>
    </row>
    <row r="27" spans="1:21" ht="15" customHeight="1">
      <c r="A27" s="22">
        <v>25</v>
      </c>
      <c r="B27" s="51" t="s">
        <v>62</v>
      </c>
      <c r="C27" s="88">
        <v>9735</v>
      </c>
      <c r="D27" s="88">
        <v>6826</v>
      </c>
      <c r="E27" s="88">
        <v>4</v>
      </c>
      <c r="F27" s="88">
        <v>27304</v>
      </c>
      <c r="G27" s="88">
        <v>2</v>
      </c>
      <c r="H27" s="91">
        <f t="shared" si="0"/>
        <v>13652</v>
      </c>
      <c r="I27" s="88">
        <v>0</v>
      </c>
      <c r="J27" s="88">
        <v>0</v>
      </c>
      <c r="K27" s="88">
        <v>0</v>
      </c>
      <c r="L27" s="88">
        <v>0</v>
      </c>
      <c r="M27" s="88">
        <v>15</v>
      </c>
      <c r="N27" s="88">
        <v>161</v>
      </c>
      <c r="O27" s="88">
        <v>0</v>
      </c>
      <c r="P27" s="88">
        <v>1</v>
      </c>
      <c r="Q27" s="88">
        <v>0</v>
      </c>
      <c r="R27" s="88">
        <v>4</v>
      </c>
      <c r="S27" s="88">
        <v>0</v>
      </c>
      <c r="T27" s="20">
        <v>0</v>
      </c>
      <c r="U27" s="20">
        <v>0</v>
      </c>
    </row>
    <row r="28" spans="1:21" ht="12.75">
      <c r="A28" s="22">
        <v>26</v>
      </c>
      <c r="B28" s="51" t="s">
        <v>63</v>
      </c>
      <c r="C28" s="88">
        <v>871</v>
      </c>
      <c r="D28" s="88">
        <v>828</v>
      </c>
      <c r="E28" s="88">
        <v>4</v>
      </c>
      <c r="F28" s="88">
        <v>3312</v>
      </c>
      <c r="G28" s="88">
        <v>2</v>
      </c>
      <c r="H28" s="91">
        <f t="shared" si="0"/>
        <v>1656</v>
      </c>
      <c r="I28" s="88">
        <v>0</v>
      </c>
      <c r="J28" s="88">
        <v>0</v>
      </c>
      <c r="K28" s="88">
        <v>0</v>
      </c>
      <c r="L28" s="88">
        <v>0</v>
      </c>
      <c r="M28" s="88">
        <v>21</v>
      </c>
      <c r="N28" s="88">
        <v>0</v>
      </c>
      <c r="O28" s="88">
        <v>43</v>
      </c>
      <c r="P28" s="88">
        <v>0</v>
      </c>
      <c r="Q28" s="88">
        <v>0</v>
      </c>
      <c r="R28" s="88">
        <v>0</v>
      </c>
      <c r="S28" s="88">
        <v>0</v>
      </c>
      <c r="T28" s="20">
        <v>0</v>
      </c>
      <c r="U28" s="20">
        <v>0</v>
      </c>
    </row>
    <row r="29" spans="1:21" ht="13.5" customHeight="1">
      <c r="A29" s="22">
        <v>27</v>
      </c>
      <c r="B29" s="51" t="s">
        <v>135</v>
      </c>
      <c r="C29" s="88">
        <v>3378</v>
      </c>
      <c r="D29" s="88">
        <v>2535</v>
      </c>
      <c r="E29" s="88">
        <v>4</v>
      </c>
      <c r="F29" s="88">
        <f>D29*E29</f>
        <v>10140</v>
      </c>
      <c r="G29" s="88">
        <v>3</v>
      </c>
      <c r="H29" s="81">
        <f>C29*G29</f>
        <v>10134</v>
      </c>
      <c r="I29" s="88">
        <v>0</v>
      </c>
      <c r="J29" s="88">
        <v>0</v>
      </c>
      <c r="K29" s="88">
        <v>0</v>
      </c>
      <c r="L29" s="88">
        <v>0</v>
      </c>
      <c r="M29" s="88">
        <v>36</v>
      </c>
      <c r="N29" s="88">
        <v>0</v>
      </c>
      <c r="O29" s="88">
        <v>0</v>
      </c>
      <c r="P29" s="88">
        <v>0</v>
      </c>
      <c r="Q29" s="88">
        <v>0</v>
      </c>
      <c r="R29" s="88">
        <v>1</v>
      </c>
      <c r="S29" s="88">
        <v>3</v>
      </c>
      <c r="T29" s="20">
        <v>6.25</v>
      </c>
      <c r="U29" s="20">
        <v>0</v>
      </c>
    </row>
    <row r="30" spans="1:21" ht="15.75" customHeight="1">
      <c r="A30" s="22">
        <v>28</v>
      </c>
      <c r="B30" s="51" t="s">
        <v>87</v>
      </c>
      <c r="C30" s="88">
        <v>3754</v>
      </c>
      <c r="D30" s="88">
        <v>3725</v>
      </c>
      <c r="E30" s="88">
        <v>4</v>
      </c>
      <c r="F30" s="88">
        <v>14900</v>
      </c>
      <c r="G30" s="88">
        <v>3</v>
      </c>
      <c r="H30" s="81">
        <f>C30*G30</f>
        <v>11262</v>
      </c>
      <c r="I30" s="88">
        <v>0</v>
      </c>
      <c r="J30" s="88">
        <v>29</v>
      </c>
      <c r="K30" s="88">
        <v>0</v>
      </c>
      <c r="L30" s="88">
        <v>0</v>
      </c>
      <c r="M30" s="88">
        <v>83</v>
      </c>
      <c r="N30" s="88">
        <v>0</v>
      </c>
      <c r="O30" s="88">
        <v>0</v>
      </c>
      <c r="P30" s="88">
        <v>97</v>
      </c>
      <c r="Q30" s="88">
        <v>0</v>
      </c>
      <c r="R30" s="88">
        <v>0</v>
      </c>
      <c r="S30" s="88">
        <v>7</v>
      </c>
      <c r="T30" s="20">
        <v>0</v>
      </c>
      <c r="U30" s="20">
        <v>0</v>
      </c>
    </row>
    <row r="31" spans="1:21" ht="15.75" customHeight="1">
      <c r="A31" s="22">
        <v>29</v>
      </c>
      <c r="B31" s="51" t="s">
        <v>88</v>
      </c>
      <c r="C31" s="88">
        <v>3065</v>
      </c>
      <c r="D31" s="88">
        <v>2978</v>
      </c>
      <c r="E31" s="88">
        <v>3</v>
      </c>
      <c r="F31" s="88">
        <v>8934</v>
      </c>
      <c r="G31" s="88">
        <v>3</v>
      </c>
      <c r="H31" s="91">
        <f t="shared" si="0"/>
        <v>8934</v>
      </c>
      <c r="I31" s="88">
        <v>0</v>
      </c>
      <c r="J31" s="88">
        <v>0</v>
      </c>
      <c r="K31" s="88">
        <v>0</v>
      </c>
      <c r="L31" s="88">
        <v>0</v>
      </c>
      <c r="M31" s="88">
        <v>37</v>
      </c>
      <c r="N31" s="88">
        <v>0</v>
      </c>
      <c r="O31" s="88">
        <v>87</v>
      </c>
      <c r="P31" s="88">
        <v>0</v>
      </c>
      <c r="Q31" s="88">
        <v>0</v>
      </c>
      <c r="R31" s="88">
        <v>0</v>
      </c>
      <c r="S31" s="88">
        <v>3</v>
      </c>
      <c r="T31" s="20">
        <v>0</v>
      </c>
      <c r="U31" s="20">
        <v>0</v>
      </c>
    </row>
    <row r="32" spans="1:21" ht="14.25" customHeight="1">
      <c r="A32" s="22">
        <v>30</v>
      </c>
      <c r="B32" s="51" t="s">
        <v>86</v>
      </c>
      <c r="C32" s="88">
        <v>1270</v>
      </c>
      <c r="D32" s="88">
        <v>1100</v>
      </c>
      <c r="E32" s="88">
        <v>4</v>
      </c>
      <c r="F32" s="88">
        <v>4400</v>
      </c>
      <c r="G32" s="88">
        <v>3</v>
      </c>
      <c r="H32" s="91">
        <f t="shared" si="0"/>
        <v>3300</v>
      </c>
      <c r="I32" s="88">
        <v>0</v>
      </c>
      <c r="J32" s="88">
        <v>0</v>
      </c>
      <c r="K32" s="88">
        <v>0</v>
      </c>
      <c r="L32" s="88">
        <v>0</v>
      </c>
      <c r="M32" s="88">
        <v>8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</v>
      </c>
      <c r="T32" s="20">
        <v>9</v>
      </c>
      <c r="U32" s="20">
        <v>0</v>
      </c>
    </row>
    <row r="33" spans="1:21" ht="12.75" customHeight="1">
      <c r="A33" s="22">
        <v>31</v>
      </c>
      <c r="B33" s="51" t="s">
        <v>85</v>
      </c>
      <c r="C33" s="88">
        <v>2368</v>
      </c>
      <c r="D33" s="88">
        <v>1976</v>
      </c>
      <c r="E33" s="88">
        <v>4</v>
      </c>
      <c r="F33" s="88">
        <v>7904</v>
      </c>
      <c r="G33" s="88">
        <v>2</v>
      </c>
      <c r="H33" s="91">
        <f t="shared" si="0"/>
        <v>3952</v>
      </c>
      <c r="I33" s="88">
        <v>392</v>
      </c>
      <c r="J33" s="88">
        <v>0</v>
      </c>
      <c r="K33" s="88">
        <v>0</v>
      </c>
      <c r="L33" s="88">
        <v>0</v>
      </c>
      <c r="M33" s="88">
        <v>12</v>
      </c>
      <c r="N33" s="88">
        <v>0</v>
      </c>
      <c r="O33" s="88">
        <v>0</v>
      </c>
      <c r="P33" s="88">
        <v>0</v>
      </c>
      <c r="Q33" s="88">
        <v>392</v>
      </c>
      <c r="R33" s="88">
        <v>0</v>
      </c>
      <c r="S33" s="88">
        <v>0</v>
      </c>
      <c r="T33" s="20">
        <v>0</v>
      </c>
      <c r="U33" s="20">
        <v>0</v>
      </c>
    </row>
    <row r="34" spans="1:21" ht="12.75">
      <c r="A34" s="22">
        <v>32</v>
      </c>
      <c r="B34" s="51" t="s">
        <v>71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91">
        <f t="shared" si="0"/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49</v>
      </c>
      <c r="T34" s="20">
        <v>0</v>
      </c>
      <c r="U34" s="20">
        <v>0</v>
      </c>
    </row>
    <row r="35" spans="1:21" ht="12.75">
      <c r="A35" s="22"/>
      <c r="B35" s="72" t="s">
        <v>18</v>
      </c>
      <c r="C35" s="87">
        <f>SUM(C3:C34)</f>
        <v>117665</v>
      </c>
      <c r="D35" s="87">
        <f>SUM(D3:D34)</f>
        <v>81844</v>
      </c>
      <c r="E35" s="87" t="s">
        <v>68</v>
      </c>
      <c r="F35" s="87">
        <f>SUM(F3:F34)</f>
        <v>399776</v>
      </c>
      <c r="G35" s="87" t="s">
        <v>68</v>
      </c>
      <c r="H35" s="87">
        <f aca="true" t="shared" si="1" ref="H35:U35">SUM(H3:H34)</f>
        <v>293251</v>
      </c>
      <c r="I35" s="87">
        <f t="shared" si="1"/>
        <v>657</v>
      </c>
      <c r="J35" s="87">
        <f t="shared" si="1"/>
        <v>16112</v>
      </c>
      <c r="K35" s="87">
        <f t="shared" si="1"/>
        <v>41</v>
      </c>
      <c r="L35" s="87">
        <f t="shared" si="1"/>
        <v>166</v>
      </c>
      <c r="M35" s="87">
        <f t="shared" si="1"/>
        <v>1222</v>
      </c>
      <c r="N35" s="87">
        <f t="shared" si="1"/>
        <v>417</v>
      </c>
      <c r="O35" s="87">
        <f t="shared" si="1"/>
        <v>210</v>
      </c>
      <c r="P35" s="87">
        <f t="shared" si="1"/>
        <v>297</v>
      </c>
      <c r="Q35" s="87">
        <f t="shared" si="1"/>
        <v>713</v>
      </c>
      <c r="R35" s="87">
        <f t="shared" si="1"/>
        <v>69</v>
      </c>
      <c r="S35" s="87">
        <f t="shared" si="1"/>
        <v>191</v>
      </c>
      <c r="T35" s="19">
        <f t="shared" si="1"/>
        <v>58.650000000000006</v>
      </c>
      <c r="U35" s="19">
        <f t="shared" si="1"/>
        <v>7.3</v>
      </c>
    </row>
    <row r="36" spans="1:21" ht="12.75">
      <c r="A36" s="79"/>
      <c r="B36" s="48" t="s">
        <v>125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2.75">
      <c r="A37" s="38"/>
      <c r="B37" s="5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2.75">
      <c r="A38" s="38"/>
      <c r="B38" s="5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2.75">
      <c r="A39" s="38"/>
      <c r="B39" s="5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2.75">
      <c r="A40" s="38"/>
      <c r="B40" s="5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3.5" customHeight="1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2.7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2.7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2.75">
      <c r="A44" s="38"/>
      <c r="B44" s="5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0"/>
    </row>
    <row r="45" spans="1:21" ht="12.75">
      <c r="A45" s="38"/>
      <c r="B45" s="5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0"/>
    </row>
    <row r="46" spans="1:21" ht="12.7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3.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.75">
      <c r="A48" s="38"/>
      <c r="B48" s="5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2.7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2.7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2.75">
      <c r="A51" s="38"/>
      <c r="B51" s="3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ht="12.75">
      <c r="A52" s="38"/>
      <c r="B52" s="39"/>
      <c r="C52" s="4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9"/>
      <c r="C53" s="40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9"/>
      <c r="C55" s="40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" customHeight="1">
      <c r="A56" s="38"/>
      <c r="B56" s="39"/>
      <c r="C56" s="4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9"/>
      <c r="C57" s="4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9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61"/>
    </row>
    <row r="59" spans="1:21" s="4" customFormat="1" ht="12.75">
      <c r="A59" s="62"/>
      <c r="B59" s="26"/>
      <c r="C59" s="40"/>
      <c r="D59" s="27"/>
      <c r="E59" s="3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2" spans="2:9" ht="12.75">
      <c r="B62"/>
      <c r="I62" s="2"/>
    </row>
  </sheetData>
  <sheetProtection/>
  <printOptions gridLines="1"/>
  <pageMargins left="0.6692913385826772" right="0.31496062992125984" top="1.062992125984252" bottom="0.7874015748031497" header="0.7874015748031497" footer="0.5118110236220472"/>
  <pageSetup firstPageNumber="1" useFirstPageNumber="1" fitToHeight="1" fitToWidth="1" horizontalDpi="300" verticalDpi="300" orientation="landscape" paperSize="9" scale="80" r:id="rId1"/>
  <headerFooter alignWithMargins="0">
    <oddHeader>&amp;LInwentaryzacja terenów zieleni miejskiej podlegającej pielęgnacji - dzielnica Śródmieście.&amp;RZałącznik nr 3a</oddHeader>
  </headerFooter>
  <ignoredErrors>
    <ignoredError sqref="H6 H9 H11 H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:T21"/>
    </sheetView>
  </sheetViews>
  <sheetFormatPr defaultColWidth="11.7109375" defaultRowHeight="12.75"/>
  <cols>
    <col min="1" max="1" width="2.8515625" style="2" customWidth="1"/>
    <col min="2" max="2" width="21.8515625" style="2" customWidth="1"/>
    <col min="3" max="3" width="9.140625" style="2" customWidth="1"/>
    <col min="4" max="4" width="6.57421875" style="1" customWidth="1"/>
    <col min="5" max="5" width="6.140625" style="1" customWidth="1"/>
    <col min="6" max="6" width="9.00390625" style="1" customWidth="1"/>
    <col min="7" max="7" width="7.8515625" style="1" customWidth="1"/>
    <col min="8" max="8" width="9.28125" style="1" customWidth="1"/>
    <col min="9" max="9" width="8.8515625" style="1" customWidth="1"/>
    <col min="10" max="10" width="6.57421875" style="1" customWidth="1"/>
    <col min="11" max="12" width="5.8515625" style="1" customWidth="1"/>
    <col min="13" max="13" width="5.421875" style="1" customWidth="1"/>
    <col min="14" max="14" width="5.7109375" style="1" customWidth="1"/>
    <col min="15" max="15" width="7.421875" style="1" customWidth="1"/>
    <col min="16" max="16" width="5.7109375" style="1" customWidth="1"/>
    <col min="17" max="18" width="4.7109375" style="1" customWidth="1"/>
    <col min="19" max="19" width="5.421875" style="1" customWidth="1"/>
    <col min="20" max="20" width="6.85156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18">
        <v>18</v>
      </c>
    </row>
    <row r="2" spans="1:20" s="3" customFormat="1" ht="60.75">
      <c r="A2" s="11" t="s">
        <v>0</v>
      </c>
      <c r="B2" s="11" t="s">
        <v>1</v>
      </c>
      <c r="C2" s="12" t="s">
        <v>106</v>
      </c>
      <c r="D2" s="12" t="s">
        <v>90</v>
      </c>
      <c r="E2" s="12" t="s">
        <v>91</v>
      </c>
      <c r="F2" s="12" t="s">
        <v>92</v>
      </c>
      <c r="G2" s="12" t="s">
        <v>108</v>
      </c>
      <c r="H2" s="12" t="s">
        <v>95</v>
      </c>
      <c r="I2" s="12" t="s">
        <v>109</v>
      </c>
      <c r="J2" s="12" t="s">
        <v>2</v>
      </c>
      <c r="K2" s="12" t="s">
        <v>4</v>
      </c>
      <c r="L2" s="12" t="s">
        <v>33</v>
      </c>
      <c r="M2" s="12" t="s">
        <v>5</v>
      </c>
      <c r="N2" s="12" t="s">
        <v>43</v>
      </c>
      <c r="O2" s="12" t="s">
        <v>110</v>
      </c>
      <c r="P2" s="14" t="s">
        <v>44</v>
      </c>
      <c r="Q2" s="12" t="s">
        <v>7</v>
      </c>
      <c r="R2" s="12" t="s">
        <v>8</v>
      </c>
      <c r="S2" s="14" t="s">
        <v>19</v>
      </c>
      <c r="T2" s="14" t="s">
        <v>45</v>
      </c>
    </row>
    <row r="3" spans="1:20" ht="26.25" customHeight="1">
      <c r="A3" s="22">
        <v>1</v>
      </c>
      <c r="B3" s="24" t="s">
        <v>65</v>
      </c>
      <c r="C3" s="87">
        <v>1816</v>
      </c>
      <c r="D3" s="88">
        <v>1816</v>
      </c>
      <c r="E3" s="89">
        <v>5</v>
      </c>
      <c r="F3" s="89">
        <f aca="true" t="shared" si="0" ref="F3:F14">D3*E3</f>
        <v>9080</v>
      </c>
      <c r="G3" s="89">
        <v>2</v>
      </c>
      <c r="H3" s="88">
        <v>3632</v>
      </c>
      <c r="I3" s="88">
        <v>16</v>
      </c>
      <c r="J3" s="88">
        <v>0</v>
      </c>
      <c r="K3" s="88">
        <v>8</v>
      </c>
      <c r="L3" s="88">
        <v>0</v>
      </c>
      <c r="M3" s="88">
        <v>8</v>
      </c>
      <c r="N3" s="88">
        <v>16</v>
      </c>
      <c r="O3" s="88">
        <v>0</v>
      </c>
      <c r="P3" s="88">
        <v>0</v>
      </c>
      <c r="Q3" s="88">
        <v>0</v>
      </c>
      <c r="R3" s="88">
        <v>0</v>
      </c>
      <c r="S3" s="88">
        <v>0</v>
      </c>
      <c r="T3" s="89">
        <v>0</v>
      </c>
    </row>
    <row r="4" spans="1:20" ht="12" customHeight="1">
      <c r="A4" s="22">
        <v>2</v>
      </c>
      <c r="B4" s="24" t="s">
        <v>25</v>
      </c>
      <c r="C4" s="87">
        <v>2464</v>
      </c>
      <c r="D4" s="88">
        <v>2104</v>
      </c>
      <c r="E4" s="89">
        <v>6</v>
      </c>
      <c r="F4" s="89">
        <f t="shared" si="0"/>
        <v>12624</v>
      </c>
      <c r="G4" s="89">
        <v>2</v>
      </c>
      <c r="H4" s="88">
        <v>4208</v>
      </c>
      <c r="I4" s="88">
        <v>0</v>
      </c>
      <c r="J4" s="88">
        <v>360</v>
      </c>
      <c r="K4" s="88">
        <v>6</v>
      </c>
      <c r="L4" s="88">
        <v>16</v>
      </c>
      <c r="M4" s="88">
        <v>0</v>
      </c>
      <c r="N4" s="88">
        <v>25</v>
      </c>
      <c r="O4" s="88">
        <v>30</v>
      </c>
      <c r="P4" s="88">
        <v>171</v>
      </c>
      <c r="Q4" s="88">
        <v>3</v>
      </c>
      <c r="R4" s="88">
        <v>7</v>
      </c>
      <c r="S4" s="88">
        <v>9</v>
      </c>
      <c r="T4" s="89">
        <v>0</v>
      </c>
    </row>
    <row r="5" spans="1:20" ht="12" customHeight="1">
      <c r="A5" s="22">
        <v>3</v>
      </c>
      <c r="B5" s="24" t="s">
        <v>80</v>
      </c>
      <c r="C5" s="87">
        <v>1595</v>
      </c>
      <c r="D5" s="88">
        <v>820</v>
      </c>
      <c r="E5" s="89">
        <v>4</v>
      </c>
      <c r="F5" s="89">
        <v>3280</v>
      </c>
      <c r="G5" s="89">
        <v>2</v>
      </c>
      <c r="H5" s="88">
        <v>1640</v>
      </c>
      <c r="I5" s="88">
        <v>0</v>
      </c>
      <c r="J5" s="88">
        <v>105</v>
      </c>
      <c r="K5" s="88">
        <v>14</v>
      </c>
      <c r="L5" s="88">
        <v>0</v>
      </c>
      <c r="M5" s="88">
        <v>17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9">
        <v>0</v>
      </c>
    </row>
    <row r="6" spans="1:20" ht="12.75" customHeight="1">
      <c r="A6" s="22">
        <v>4</v>
      </c>
      <c r="B6" s="24" t="s">
        <v>20</v>
      </c>
      <c r="C6" s="87">
        <v>430</v>
      </c>
      <c r="D6" s="88">
        <v>350</v>
      </c>
      <c r="E6" s="89">
        <v>4</v>
      </c>
      <c r="F6" s="89">
        <f t="shared" si="0"/>
        <v>1400</v>
      </c>
      <c r="G6" s="89">
        <v>1</v>
      </c>
      <c r="H6" s="88">
        <v>350</v>
      </c>
      <c r="I6" s="88">
        <v>0</v>
      </c>
      <c r="J6" s="88">
        <v>40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9">
        <v>0</v>
      </c>
    </row>
    <row r="7" spans="1:20" ht="14.25" customHeight="1">
      <c r="A7" s="22">
        <v>5</v>
      </c>
      <c r="B7" s="24" t="s">
        <v>67</v>
      </c>
      <c r="C7" s="87">
        <v>14051</v>
      </c>
      <c r="D7" s="88">
        <v>8813</v>
      </c>
      <c r="E7" s="89">
        <v>6</v>
      </c>
      <c r="F7" s="89">
        <f t="shared" si="0"/>
        <v>52878</v>
      </c>
      <c r="G7" s="89">
        <v>3</v>
      </c>
      <c r="H7" s="88">
        <v>42153</v>
      </c>
      <c r="I7" s="88">
        <v>0</v>
      </c>
      <c r="J7" s="88">
        <v>0</v>
      </c>
      <c r="K7" s="88">
        <v>200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9">
        <v>0</v>
      </c>
    </row>
    <row r="8" spans="1:20" ht="33" customHeight="1">
      <c r="A8" s="22">
        <v>6</v>
      </c>
      <c r="B8" s="63" t="s">
        <v>69</v>
      </c>
      <c r="C8" s="87">
        <v>825</v>
      </c>
      <c r="D8" s="88">
        <v>825</v>
      </c>
      <c r="E8" s="89">
        <v>5</v>
      </c>
      <c r="F8" s="89">
        <f t="shared" si="0"/>
        <v>4125</v>
      </c>
      <c r="G8" s="89">
        <v>2</v>
      </c>
      <c r="H8" s="88">
        <v>1650</v>
      </c>
      <c r="I8" s="88">
        <v>0</v>
      </c>
      <c r="J8" s="88">
        <v>0</v>
      </c>
      <c r="K8" s="88">
        <v>10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9">
        <v>0</v>
      </c>
    </row>
    <row r="9" spans="1:20" s="69" customFormat="1" ht="15" customHeight="1">
      <c r="A9" s="22">
        <v>7</v>
      </c>
      <c r="B9" s="63" t="s">
        <v>114</v>
      </c>
      <c r="C9" s="87">
        <v>705</v>
      </c>
      <c r="D9" s="88">
        <v>635</v>
      </c>
      <c r="E9" s="89">
        <v>4</v>
      </c>
      <c r="F9" s="89">
        <f t="shared" si="0"/>
        <v>2540</v>
      </c>
      <c r="G9" s="89">
        <v>1</v>
      </c>
      <c r="H9" s="88">
        <v>635</v>
      </c>
      <c r="I9" s="88">
        <v>0</v>
      </c>
      <c r="J9" s="88">
        <v>0</v>
      </c>
      <c r="K9" s="88">
        <v>0</v>
      </c>
      <c r="L9" s="88">
        <v>0</v>
      </c>
      <c r="M9" s="88">
        <v>3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9">
        <v>0</v>
      </c>
    </row>
    <row r="10" spans="1:20" s="69" customFormat="1" ht="12" customHeight="1">
      <c r="A10" s="22">
        <v>8</v>
      </c>
      <c r="B10" s="63" t="s">
        <v>113</v>
      </c>
      <c r="C10" s="87">
        <v>2412</v>
      </c>
      <c r="D10" s="88">
        <v>1883</v>
      </c>
      <c r="E10" s="89">
        <v>5</v>
      </c>
      <c r="F10" s="89">
        <f t="shared" si="0"/>
        <v>9415</v>
      </c>
      <c r="G10" s="89">
        <v>3</v>
      </c>
      <c r="H10" s="88">
        <f>D10*G10</f>
        <v>5649</v>
      </c>
      <c r="I10" s="88">
        <v>11</v>
      </c>
      <c r="J10" s="88">
        <v>529</v>
      </c>
      <c r="K10" s="88">
        <v>24</v>
      </c>
      <c r="L10" s="88">
        <v>0</v>
      </c>
      <c r="M10" s="88">
        <v>10</v>
      </c>
      <c r="N10" s="88">
        <v>11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9">
        <v>0</v>
      </c>
    </row>
    <row r="11" spans="1:20" ht="12.75" customHeight="1">
      <c r="A11" s="22">
        <v>9</v>
      </c>
      <c r="B11" s="24" t="s">
        <v>21</v>
      </c>
      <c r="C11" s="87">
        <v>4186</v>
      </c>
      <c r="D11" s="88">
        <v>2910</v>
      </c>
      <c r="E11" s="89">
        <v>6</v>
      </c>
      <c r="F11" s="89">
        <f t="shared" si="0"/>
        <v>17460</v>
      </c>
      <c r="G11" s="89">
        <v>3</v>
      </c>
      <c r="H11" s="88">
        <v>8730</v>
      </c>
      <c r="I11" s="88">
        <v>0</v>
      </c>
      <c r="J11" s="88">
        <v>951</v>
      </c>
      <c r="K11" s="88">
        <v>34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7</v>
      </c>
      <c r="R11" s="88">
        <v>8</v>
      </c>
      <c r="S11" s="88">
        <v>9</v>
      </c>
      <c r="T11" s="89">
        <v>0</v>
      </c>
    </row>
    <row r="12" spans="1:20" ht="25.5" customHeight="1">
      <c r="A12" s="22">
        <v>10</v>
      </c>
      <c r="B12" s="24" t="s">
        <v>39</v>
      </c>
      <c r="C12" s="87">
        <v>1706</v>
      </c>
      <c r="D12" s="88">
        <v>1706</v>
      </c>
      <c r="E12" s="89">
        <v>4</v>
      </c>
      <c r="F12" s="89">
        <f t="shared" si="0"/>
        <v>6824</v>
      </c>
      <c r="G12" s="89">
        <v>2</v>
      </c>
      <c r="H12" s="88">
        <v>3412</v>
      </c>
      <c r="I12" s="88">
        <v>34</v>
      </c>
      <c r="J12" s="88">
        <v>0</v>
      </c>
      <c r="K12" s="88">
        <v>9</v>
      </c>
      <c r="L12" s="88">
        <v>0</v>
      </c>
      <c r="M12" s="88">
        <v>34</v>
      </c>
      <c r="N12" s="88">
        <v>34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9">
        <v>0</v>
      </c>
    </row>
    <row r="13" spans="1:20" ht="38.25" customHeight="1">
      <c r="A13" s="22">
        <v>11</v>
      </c>
      <c r="B13" s="24" t="s">
        <v>66</v>
      </c>
      <c r="C13" s="87">
        <v>3300</v>
      </c>
      <c r="D13" s="88">
        <v>2000</v>
      </c>
      <c r="E13" s="89">
        <v>4</v>
      </c>
      <c r="F13" s="89">
        <f t="shared" si="0"/>
        <v>8000</v>
      </c>
      <c r="G13" s="89">
        <v>2</v>
      </c>
      <c r="H13" s="88">
        <v>6600</v>
      </c>
      <c r="I13" s="88">
        <v>10</v>
      </c>
      <c r="J13" s="88">
        <v>0</v>
      </c>
      <c r="K13" s="88">
        <v>14</v>
      </c>
      <c r="L13" s="88">
        <v>0</v>
      </c>
      <c r="M13" s="88">
        <v>10</v>
      </c>
      <c r="N13" s="88">
        <v>10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9">
        <v>0</v>
      </c>
    </row>
    <row r="14" spans="1:20" ht="22.5" customHeight="1">
      <c r="A14" s="22">
        <v>12</v>
      </c>
      <c r="B14" s="24" t="s">
        <v>70</v>
      </c>
      <c r="C14" s="87">
        <v>433</v>
      </c>
      <c r="D14" s="88">
        <v>433</v>
      </c>
      <c r="E14" s="89">
        <v>4</v>
      </c>
      <c r="F14" s="89">
        <f t="shared" si="0"/>
        <v>1732</v>
      </c>
      <c r="G14" s="89">
        <v>2</v>
      </c>
      <c r="H14" s="88">
        <v>866</v>
      </c>
      <c r="I14" s="88">
        <v>0</v>
      </c>
      <c r="J14" s="88">
        <v>0</v>
      </c>
      <c r="K14" s="88">
        <v>15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0</v>
      </c>
    </row>
    <row r="15" spans="1:20" s="4" customFormat="1" ht="11.25" customHeight="1">
      <c r="A15" s="20">
        <v>13</v>
      </c>
      <c r="B15" s="24" t="s">
        <v>38</v>
      </c>
      <c r="C15" s="87">
        <v>14000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14000</v>
      </c>
    </row>
    <row r="16" spans="1:20" ht="12.75">
      <c r="A16" s="22">
        <v>14</v>
      </c>
      <c r="B16" s="52" t="s">
        <v>34</v>
      </c>
      <c r="C16" s="87">
        <v>940</v>
      </c>
      <c r="D16" s="88">
        <v>313</v>
      </c>
      <c r="E16" s="88">
        <v>3</v>
      </c>
      <c r="F16" s="88">
        <v>939</v>
      </c>
      <c r="G16" s="88">
        <v>3</v>
      </c>
      <c r="H16" s="88">
        <v>2820</v>
      </c>
      <c r="I16" s="88">
        <v>0</v>
      </c>
      <c r="J16" s="88">
        <v>235</v>
      </c>
      <c r="K16" s="88">
        <v>6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2</v>
      </c>
      <c r="R16" s="88">
        <v>2</v>
      </c>
      <c r="S16" s="88">
        <v>0</v>
      </c>
      <c r="T16" s="89">
        <v>0</v>
      </c>
    </row>
    <row r="17" spans="1:20" ht="12.75">
      <c r="A17" s="22">
        <v>15</v>
      </c>
      <c r="B17" s="24" t="s">
        <v>35</v>
      </c>
      <c r="C17" s="87">
        <v>1750</v>
      </c>
      <c r="D17" s="89">
        <v>438</v>
      </c>
      <c r="E17" s="89">
        <v>4</v>
      </c>
      <c r="F17" s="89">
        <f>D17*E17</f>
        <v>1752</v>
      </c>
      <c r="G17" s="89">
        <v>3</v>
      </c>
      <c r="H17" s="89">
        <f>D17*G17</f>
        <v>1314</v>
      </c>
      <c r="I17" s="89">
        <v>0</v>
      </c>
      <c r="J17" s="89">
        <v>0</v>
      </c>
      <c r="K17" s="89">
        <v>15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2</v>
      </c>
      <c r="R17" s="89">
        <v>11</v>
      </c>
      <c r="S17" s="89">
        <v>9</v>
      </c>
      <c r="T17" s="89">
        <v>0</v>
      </c>
    </row>
    <row r="18" spans="1:20" ht="12.75">
      <c r="A18" s="64"/>
      <c r="B18" s="65" t="s">
        <v>18</v>
      </c>
      <c r="C18" s="87">
        <f>SUM(C3:C17)</f>
        <v>50613</v>
      </c>
      <c r="D18" s="87">
        <f>SUM(D3:D17)</f>
        <v>25046</v>
      </c>
      <c r="E18" s="87" t="s">
        <v>68</v>
      </c>
      <c r="F18" s="87">
        <f>SUM(F3:F17)</f>
        <v>132049</v>
      </c>
      <c r="G18" s="87" t="s">
        <v>68</v>
      </c>
      <c r="H18" s="87">
        <f aca="true" t="shared" si="1" ref="H18:T18">SUM(H3:H17)</f>
        <v>83659</v>
      </c>
      <c r="I18" s="87">
        <f t="shared" si="1"/>
        <v>71</v>
      </c>
      <c r="J18" s="87">
        <f t="shared" si="1"/>
        <v>2220</v>
      </c>
      <c r="K18" s="87">
        <f t="shared" si="1"/>
        <v>355</v>
      </c>
      <c r="L18" s="87">
        <f t="shared" si="1"/>
        <v>16</v>
      </c>
      <c r="M18" s="87">
        <f t="shared" si="1"/>
        <v>82</v>
      </c>
      <c r="N18" s="87">
        <f t="shared" si="1"/>
        <v>96</v>
      </c>
      <c r="O18" s="87">
        <f t="shared" si="1"/>
        <v>30</v>
      </c>
      <c r="P18" s="87">
        <f t="shared" si="1"/>
        <v>171</v>
      </c>
      <c r="Q18" s="87">
        <f t="shared" si="1"/>
        <v>14</v>
      </c>
      <c r="R18" s="87">
        <f t="shared" si="1"/>
        <v>28</v>
      </c>
      <c r="S18" s="87">
        <f t="shared" si="1"/>
        <v>27</v>
      </c>
      <c r="T18" s="87">
        <f t="shared" si="1"/>
        <v>14000</v>
      </c>
    </row>
    <row r="19" spans="1:20" ht="12.75">
      <c r="A19" s="69"/>
      <c r="B19" s="70"/>
      <c r="C19" s="6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69"/>
    </row>
    <row r="20" spans="2:5" ht="12.75">
      <c r="B20" s="7"/>
      <c r="E20" s="6"/>
    </row>
    <row r="21" spans="2:9" ht="12.75">
      <c r="B21"/>
      <c r="D21" s="2"/>
      <c r="E21" s="2"/>
      <c r="F21" s="2"/>
      <c r="G21" s="2"/>
      <c r="H21" s="2"/>
      <c r="I21" s="2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2" fitToWidth="2" horizontalDpi="300" verticalDpi="300" orientation="landscape" paperSize="9" scale="95" r:id="rId1"/>
  <headerFooter alignWithMargins="0">
    <oddHeader>&amp;LInwentaryzacja terenów zieleni miejskiej podlegającej pielęgnacji - dzielnica Zgoda.&amp;RZałącznik nr 3c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m.palusinski</cp:lastModifiedBy>
  <cp:lastPrinted>2016-02-09T14:12:37Z</cp:lastPrinted>
  <dcterms:created xsi:type="dcterms:W3CDTF">2008-01-04T11:19:08Z</dcterms:created>
  <dcterms:modified xsi:type="dcterms:W3CDTF">2016-02-09T14:13:00Z</dcterms:modified>
  <cp:category/>
  <cp:version/>
  <cp:contentType/>
  <cp:contentStatus/>
  <cp:revision>1</cp:revision>
</cp:coreProperties>
</file>