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1"/>
  <workbookPr/>
  <bookViews>
    <workbookView xWindow="360" yWindow="90" windowWidth="11340" windowHeight="6795"/>
  </bookViews>
  <sheets>
    <sheet name="Tabela nr 5 Unia" sheetId="1" r:id="rId1"/>
  </sheets>
  <definedNames>
    <definedName name="_xlnm.Print_Area" localSheetId="0">'Tabela nr 5 Unia'!$A$1:$Q$365</definedName>
    <definedName name="_xlnm.Print_Titles" localSheetId="0">'Tabela nr 5 Unia'!$8:$19</definedName>
  </definedNames>
  <calcPr calcId="125725"/>
</workbook>
</file>

<file path=xl/calcChain.xml><?xml version="1.0" encoding="utf-8"?>
<calcChain xmlns="http://schemas.openxmlformats.org/spreadsheetml/2006/main">
  <c r="K364" i="1"/>
  <c r="M364"/>
  <c r="N359"/>
  <c r="N355"/>
  <c r="Q359"/>
  <c r="P359"/>
  <c r="O359"/>
  <c r="Q355"/>
  <c r="P355"/>
  <c r="O355"/>
  <c r="Q351"/>
  <c r="P351"/>
  <c r="O351"/>
  <c r="N351"/>
  <c r="M344"/>
  <c r="M340"/>
  <c r="M336"/>
  <c r="A336"/>
  <c r="M329"/>
  <c r="M325"/>
  <c r="M321"/>
  <c r="A321"/>
  <c r="M314"/>
  <c r="M310"/>
  <c r="M306"/>
  <c r="A306"/>
  <c r="M284"/>
  <c r="M280"/>
  <c r="M276"/>
  <c r="A276"/>
  <c r="M299"/>
  <c r="M295"/>
  <c r="M291"/>
  <c r="M269"/>
  <c r="M265"/>
  <c r="M261"/>
  <c r="M254"/>
  <c r="M250"/>
  <c r="M246"/>
  <c r="M224"/>
  <c r="M220"/>
  <c r="M216"/>
  <c r="M209"/>
  <c r="M205"/>
  <c r="M201"/>
  <c r="M194"/>
  <c r="M190"/>
  <c r="M186"/>
  <c r="M179"/>
  <c r="M175"/>
  <c r="M171"/>
  <c r="M149"/>
  <c r="M145"/>
  <c r="M141"/>
  <c r="M239" l="1"/>
  <c r="M235"/>
  <c r="M231"/>
  <c r="Q364"/>
  <c r="P364" l="1"/>
  <c r="O111"/>
  <c r="N111"/>
  <c r="M59"/>
  <c r="M55"/>
  <c r="M51"/>
  <c r="A36"/>
  <c r="M104"/>
  <c r="M100"/>
  <c r="M96"/>
  <c r="M89"/>
  <c r="M85"/>
  <c r="M81"/>
  <c r="M164"/>
  <c r="M160"/>
  <c r="M156"/>
  <c r="M134"/>
  <c r="M130"/>
  <c r="M126"/>
  <c r="N119"/>
  <c r="N115"/>
  <c r="K111"/>
  <c r="M74"/>
  <c r="M70"/>
  <c r="M66"/>
  <c r="M29"/>
  <c r="M25"/>
  <c r="M21"/>
  <c r="M44"/>
  <c r="M40"/>
  <c r="M119"/>
  <c r="M111" l="1"/>
  <c r="M355"/>
  <c r="M359"/>
  <c r="O364"/>
  <c r="M351"/>
  <c r="N364"/>
  <c r="A51"/>
  <c r="A66" s="1"/>
  <c r="A81" s="1"/>
  <c r="A96" s="1"/>
  <c r="A111" s="1"/>
  <c r="A126" s="1"/>
  <c r="M115"/>
  <c r="M36"/>
  <c r="A141" l="1"/>
  <c r="A156" s="1"/>
  <c r="A171" l="1"/>
  <c r="A186" s="1"/>
  <c r="A201" s="1"/>
  <c r="A216" s="1"/>
  <c r="A231" s="1"/>
  <c r="A246" s="1"/>
  <c r="A261" l="1"/>
  <c r="A291" s="1"/>
</calcChain>
</file>

<file path=xl/comments1.xml><?xml version="1.0" encoding="utf-8"?>
<comments xmlns="http://schemas.openxmlformats.org/spreadsheetml/2006/main">
  <authors>
    <author>FN-Jacek</author>
  </authors>
  <commentList>
    <comment ref="D2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4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4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5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5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5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6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7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7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7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8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8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8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9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0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0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0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1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1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1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2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3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3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4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4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4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5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6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6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7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7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7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7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7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7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8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9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9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9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0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0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0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0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0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0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1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2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2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2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3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3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3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3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3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3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4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4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4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5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5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5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6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6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6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6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6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6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7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7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7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8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8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8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9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9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9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9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9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9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0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0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0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1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31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31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2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2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2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2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32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32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3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3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3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4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34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34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</commentList>
</comments>
</file>

<file path=xl/sharedStrings.xml><?xml version="1.0" encoding="utf-8"?>
<sst xmlns="http://schemas.openxmlformats.org/spreadsheetml/2006/main" count="347" uniqueCount="132">
  <si>
    <t xml:space="preserve">Okres realizacji projektu </t>
  </si>
  <si>
    <t>Inne</t>
  </si>
  <si>
    <t>Łączne nakłady finansowe                     w okresie realizacji projektu</t>
  </si>
  <si>
    <t>Współfinansowanie z budżetu Państwa</t>
  </si>
  <si>
    <t>Środki własne
budżetu Miasta</t>
  </si>
  <si>
    <t xml:space="preserve">Środki z budżetu UE </t>
  </si>
  <si>
    <t>Razem</t>
  </si>
  <si>
    <t>Nazwa</t>
  </si>
  <si>
    <t>Program</t>
  </si>
  <si>
    <t>Priorytet</t>
  </si>
  <si>
    <t>Działanie</t>
  </si>
  <si>
    <t>Poddziałanie</t>
  </si>
  <si>
    <t>Rozdział</t>
  </si>
  <si>
    <t>Zrównoważony rozwój miasta</t>
  </si>
  <si>
    <t>-</t>
  </si>
  <si>
    <t>Regionalny Program Operacyjny</t>
  </si>
  <si>
    <t>Rok</t>
  </si>
  <si>
    <r>
      <t>Rozdział</t>
    </r>
    <r>
      <rPr>
        <sz val="9"/>
        <rFont val="Arial"/>
        <family val="2"/>
        <charset val="238"/>
      </rPr>
      <t xml:space="preserve">
</t>
    </r>
    <r>
      <rPr>
        <sz val="9"/>
        <color indexed="10"/>
        <rFont val="Arial"/>
        <family val="2"/>
        <charset val="238"/>
      </rPr>
      <t>1. Program</t>
    </r>
    <r>
      <rPr>
        <sz val="9"/>
        <rFont val="Arial"/>
        <family val="2"/>
        <charset val="238"/>
      </rPr>
      <t xml:space="preserve">
</t>
    </r>
    <r>
      <rPr>
        <sz val="9"/>
        <color indexed="20"/>
        <rFont val="Arial"/>
        <family val="2"/>
        <charset val="238"/>
      </rPr>
      <t>2. Priorytet</t>
    </r>
    <r>
      <rPr>
        <sz val="9"/>
        <rFont val="Arial"/>
        <family val="2"/>
        <charset val="238"/>
      </rPr>
      <t xml:space="preserve">
</t>
    </r>
    <r>
      <rPr>
        <sz val="9"/>
        <color indexed="17"/>
        <rFont val="Arial"/>
        <family val="2"/>
        <charset val="238"/>
      </rPr>
      <t>3. Działanie</t>
    </r>
    <r>
      <rPr>
        <sz val="9"/>
        <rFont val="Arial"/>
        <family val="2"/>
        <charset val="238"/>
      </rPr>
      <t xml:space="preserve">
</t>
    </r>
    <r>
      <rPr>
        <sz val="9"/>
        <color indexed="12"/>
        <rFont val="Arial"/>
        <family val="2"/>
        <charset val="238"/>
      </rPr>
      <t>4. Poddziałanie</t>
    </r>
  </si>
  <si>
    <t>Numer</t>
  </si>
  <si>
    <t xml:space="preserve">Nazwa projektu </t>
  </si>
  <si>
    <t>Jednostka realizująca</t>
  </si>
  <si>
    <t>SilesiaNet - budowa Społeczeństwa Informacyjnego w Subregionie Centralnym Województwa Śląskiego</t>
  </si>
  <si>
    <t>Urząd Miejski w Świętochłowicach 
Wydział Komunikacji</t>
  </si>
  <si>
    <t>II</t>
  </si>
  <si>
    <t>2.1</t>
  </si>
  <si>
    <t>Społeczeństwo informacyjne</t>
  </si>
  <si>
    <t>Infrastruktura społeczeństwa informacyjnego</t>
  </si>
  <si>
    <t>Pozostała działalność</t>
  </si>
  <si>
    <t>III</t>
  </si>
  <si>
    <t>Infrastruktura okołoturystyczna</t>
  </si>
  <si>
    <t>3.2</t>
  </si>
  <si>
    <t>3.2.2</t>
  </si>
  <si>
    <t>Infrastruktura okołoturystyczna/ podmioty publiczne</t>
  </si>
  <si>
    <t>Urząd Miejski w Świętochłowicach 
Wydział Gospodarki Miejskiej i Ekologii</t>
  </si>
  <si>
    <t>2007 / 2010</t>
  </si>
  <si>
    <t>Internetowa Platforma Usług Publicznych e-Urząd</t>
  </si>
  <si>
    <t>Urząd Miejski w Świętochłowicach
 Wydział Administracyjny</t>
  </si>
  <si>
    <t>Urzędy gmin ( Miast i Miast na prawach powiatu )</t>
  </si>
  <si>
    <t xml:space="preserve"> -</t>
  </si>
  <si>
    <t>2008 / 2010</t>
  </si>
  <si>
    <t>VII</t>
  </si>
  <si>
    <t>7.1</t>
  </si>
  <si>
    <t>7.1.1</t>
  </si>
  <si>
    <t>Program Operacyjny Kapitał Ludzki</t>
  </si>
  <si>
    <t>Promocja Integracji Społecznej</t>
  </si>
  <si>
    <t>Przeciwdziałanie wykluczeniu i wzmocnienie sektora ekonomii społecznej</t>
  </si>
  <si>
    <t>Rozwój i upowszechnienie aktywnej integracji przez ośrodki pomocy społecznej</t>
  </si>
  <si>
    <t>2007 / 2013</t>
  </si>
  <si>
    <t>Program "KOMPAS" 
kompleksowy program przeciwdziałania wykluczeniu społecznemu</t>
  </si>
  <si>
    <t>"Stawiamy na jakość"</t>
  </si>
  <si>
    <t>Powiatowy Urząd Pracy 
w Świętochłowicach</t>
  </si>
  <si>
    <t>Rynek pracy otwarty dla wszystkich</t>
  </si>
  <si>
    <t>Poprawa dostępu do zatrudnienia
oraz wspieranie aktywności zawodowej w regionie</t>
  </si>
  <si>
    <t>Wsparcie powiatowych i wojewódzkich urzędów pracy w realizacji zadań na rzecz aktywizacji zawodowej osób bezrobotnych w regionie</t>
  </si>
  <si>
    <t>Ośrodek Pomocy Społecznej 
w Świętochłowicach</t>
  </si>
  <si>
    <t>VI</t>
  </si>
  <si>
    <t>6.1</t>
  </si>
  <si>
    <t>6.1.2</t>
  </si>
  <si>
    <t>Tworzenie map akustycznych 
dla obszarów określonych w ustawie Prawo ochrony Środowiska dla miasta Świętochłowice</t>
  </si>
  <si>
    <t>Zmniejszanie hałasu i wibracji</t>
  </si>
  <si>
    <t>V</t>
  </si>
  <si>
    <t>5.4</t>
  </si>
  <si>
    <t>Środowisko</t>
  </si>
  <si>
    <t>Zarządzanie środowiskiem</t>
  </si>
  <si>
    <t>Gospodarka odpadami</t>
  </si>
  <si>
    <t>5.2</t>
  </si>
  <si>
    <t>IX</t>
  </si>
  <si>
    <t>Zdrowie i rekreacja</t>
  </si>
  <si>
    <t>9.1</t>
  </si>
  <si>
    <t>Infrastruktura lecznictwa zamkniętego</t>
  </si>
  <si>
    <t>2009 / 2010</t>
  </si>
  <si>
    <t>Zakup sprzętu medycznego dla SP ZOZ w Świętochłowicach celem podniesienia jakości i dostępności usług medycznych</t>
  </si>
  <si>
    <t>Urząd Miejski w Świętochłowicach
Wydział Zdrowia, Kultury i Sportu</t>
  </si>
  <si>
    <t>Szpitale ogólne</t>
  </si>
  <si>
    <t>Centra integracji społecznej</t>
  </si>
  <si>
    <t>Stworzenie sieci Centrów Inicjatyw Społecznych
na terenie 4 miast:Bytom,Chorzów, Ruda Śląska, Świętochłowice adaptacja budynku przy ul. Sądowa 1</t>
  </si>
  <si>
    <t>Turystyka</t>
  </si>
  <si>
    <t>2.2</t>
  </si>
  <si>
    <t>6.2</t>
  </si>
  <si>
    <t>Rozwój Elektronicznych Usług Publicznych</t>
  </si>
  <si>
    <t>Limity wydatków na programy i projekty realizowane ze środków o których mowa w art. 5 ust. 1 pkt 2 i 3 ustawy z dnia 30 czerwca 2005 r. o finansach publicznych (Dz.U. 2005, Nr 249, poz. 2104 z późniejszymi zmianami) w części związanej z realizacją zadań j.s.t.</t>
  </si>
  <si>
    <t>Infrastruktura telekomunikacyjna</t>
  </si>
  <si>
    <t>Rozwój Subregionu Centralnego</t>
  </si>
  <si>
    <t xml:space="preserve">II. </t>
  </si>
  <si>
    <t>2.2.</t>
  </si>
  <si>
    <t>Rozwój elektronicznych usług publicznych</t>
  </si>
  <si>
    <t>2010 / 2013</t>
  </si>
  <si>
    <t>Śląska Karta Usług Publicznych</t>
  </si>
  <si>
    <t>85201, 85214, 85295</t>
  </si>
  <si>
    <t>2010 / 2011</t>
  </si>
  <si>
    <t>"Stawiamy na jakość II"</t>
  </si>
  <si>
    <t>VIII</t>
  </si>
  <si>
    <t>Regionalne kadry gospodarki</t>
  </si>
  <si>
    <t>8.1</t>
  </si>
  <si>
    <t>8.1.2</t>
  </si>
  <si>
    <t>Wsparcie procesów adaptacyjnych i modernizacyjnych w regionie</t>
  </si>
  <si>
    <t>"Badanie Świętochłowickiego rynku pracy w latach 2010-2015"</t>
  </si>
  <si>
    <t>"Edukacyjna wyprawa"</t>
  </si>
  <si>
    <t>Wsparcie oraz promocja przedsiębiorczości i samozatrudnienia</t>
  </si>
  <si>
    <t>"Uczenie się przez całe życie"
Leonardo da Vinci</t>
  </si>
  <si>
    <t>"Równi w biznesie"</t>
  </si>
  <si>
    <t>6.1.1</t>
  </si>
  <si>
    <t>Wsparcie osób pozostających bez zatrudnienia na regionalnym rynku pracy</t>
  </si>
  <si>
    <t>"Droga do zatrudnienia"</t>
  </si>
  <si>
    <t>2009 / 2012</t>
  </si>
  <si>
    <t>Szkoły podstawowe</t>
  </si>
  <si>
    <t>Urząd Miejski w Świętochłowicach 
Wydział Edukacji</t>
  </si>
  <si>
    <t>Wyrównywanie szans edukacyjnych uczniów z grup o utrudnionym dostępie do edukacji oraz zmniejszanie różnic w jakości usług edukacyjnych</t>
  </si>
  <si>
    <t>Rozwój wykształcenia i kompetencji w regionach</t>
  </si>
  <si>
    <t>9.1.</t>
  </si>
  <si>
    <t>Wyrównanie szans edukacyjnych i zapewnienie wysokiej jakości usług edukacyjnych świadczonych w systemie oświaty</t>
  </si>
  <si>
    <t>Kreatywna szkoła - Pewna przyszłość i lepsze perspektywy</t>
  </si>
  <si>
    <t>9.1.2.</t>
  </si>
  <si>
    <t>2010 / 2012</t>
  </si>
  <si>
    <t>Specjalne potrzeby - większe możliwości</t>
  </si>
  <si>
    <t>Podaruj sobie przyszłość - wyrównanie szans edukacyjnych uczniów I Liceum Profilowanego w Zespole Szkół Ekonomiczno - Usługowych</t>
  </si>
  <si>
    <t>Urząd Miejski w Świętochłowicach 
Wydział Inwestycji i Remontów</t>
  </si>
  <si>
    <t>Budowa linii do segregacji odpadów wraz z infrastrukturą towarzyszącą 
na składowisku odpadów komunalnych</t>
  </si>
  <si>
    <t>Rozwój pracowników i przedsiębiorstw w regionie</t>
  </si>
  <si>
    <t>Młodzież w działaniu
Młody Europejczyk - wysportowany, zdrowy, aktywny</t>
  </si>
  <si>
    <t>L.p.</t>
  </si>
  <si>
    <t>"Klub małolata"
Ognisko pracy pozaszkolnej w Zespole Szkół Gimnazjalnych i Pracy Pozaszkolnej</t>
  </si>
  <si>
    <t>Rewitalizacja obszarów zdegradowanych</t>
  </si>
  <si>
    <t>Regionalny Obszar Rekreacyjno - Turystyczny 
Szlaki rowerowe drogą do rozwoju aktywnej turystyki
trasy rowerowe na terenie miasta Świętochłowice</t>
  </si>
  <si>
    <t>2008 / 2012</t>
  </si>
  <si>
    <t>2007 / 2011</t>
  </si>
  <si>
    <t>Comenius</t>
  </si>
  <si>
    <t>Uczenie się przez całe życie</t>
  </si>
  <si>
    <t>6.1.3</t>
  </si>
  <si>
    <t>Poprawa zdolności do zatrudnieniaoraz podnoszenie poziomuaktywności zawodowej osób bezrobotnych</t>
  </si>
  <si>
    <t>Wykorzystaj szansę</t>
  </si>
  <si>
    <r>
      <t xml:space="preserve">Załącznik nr 2
</t>
    </r>
    <r>
      <rPr>
        <sz val="9"/>
        <rFont val="Arial"/>
        <family val="2"/>
        <charset val="238"/>
      </rPr>
      <t xml:space="preserve">do Uchwały nr LV/417/10 Rady Miejskiej w Świętochłowicach z dnia 22 września 2010 r. w sprawie zmiany Uchwały Nr XLVIII/342/10 Rady Miejskiej w Świętochłowicach z dnia 27 stycznia r. w sprawie uchwalenia budżetu miasta na 2010 rok zmieniający Tabelę nr 5 </t>
    </r>
  </si>
</sst>
</file>

<file path=xl/styles.xml><?xml version="1.0" encoding="utf-8"?>
<styleSheet xmlns="http://schemas.openxmlformats.org/spreadsheetml/2006/main">
  <fonts count="30">
    <font>
      <sz val="10"/>
      <name val="Arial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indexed="12"/>
      <name val="Arial"/>
      <family val="2"/>
      <charset val="238"/>
    </font>
    <font>
      <sz val="9"/>
      <color indexed="20"/>
      <name val="Arial"/>
      <family val="2"/>
      <charset val="238"/>
    </font>
    <font>
      <sz val="9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6"/>
      <color indexed="81"/>
      <name val="Tahoma"/>
      <family val="2"/>
      <charset val="238"/>
    </font>
    <font>
      <b/>
      <sz val="16"/>
      <color indexed="10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36"/>
      <name val="Arial"/>
      <family val="2"/>
      <charset val="238"/>
    </font>
    <font>
      <b/>
      <sz val="10"/>
      <color indexed="57"/>
      <name val="Arial"/>
      <family val="2"/>
      <charset val="238"/>
    </font>
    <font>
      <b/>
      <sz val="10"/>
      <color indexed="12"/>
      <name val="Arial"/>
      <family val="2"/>
      <charset val="238"/>
    </font>
    <font>
      <sz val="24"/>
      <name val="Arial"/>
      <family val="2"/>
      <charset val="238"/>
    </font>
    <font>
      <sz val="9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rgb="FF002060"/>
      <name val="Arial"/>
      <family val="2"/>
      <charset val="238"/>
    </font>
    <font>
      <b/>
      <sz val="12"/>
      <name val="Arial"/>
      <family val="2"/>
      <charset val="238"/>
    </font>
    <font>
      <b/>
      <sz val="6"/>
      <name val="Arial"/>
      <family val="2"/>
      <charset val="238"/>
    </font>
    <font>
      <b/>
      <sz val="10"/>
      <color rgb="FF002060"/>
      <name val="Arial"/>
      <family val="2"/>
      <charset val="238"/>
    </font>
    <font>
      <b/>
      <sz val="7"/>
      <name val="Arial"/>
      <family val="2"/>
      <charset val="238"/>
    </font>
  </fonts>
  <fills count="13">
    <fill>
      <patternFill patternType="none"/>
    </fill>
    <fill>
      <patternFill patternType="gray125"/>
    </fill>
    <fill>
      <gradientFill degree="90">
        <stop position="0">
          <color rgb="FFD9F052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D9F052"/>
        </stop>
      </gradientFill>
    </fill>
    <fill>
      <gradientFill degree="180">
        <stop position="0">
          <color theme="0"/>
        </stop>
        <stop position="1">
          <color rgb="FFE0F371"/>
        </stop>
      </gradientFill>
    </fill>
    <fill>
      <gradientFill degree="90">
        <stop position="0">
          <color rgb="FFE0F371"/>
        </stop>
        <stop position="1">
          <color rgb="FFE0F371"/>
        </stop>
      </gradientFill>
    </fill>
    <fill>
      <gradientFill degree="90">
        <stop position="0">
          <color rgb="FFE6F58B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E6F58B"/>
        </stop>
      </gradientFill>
    </fill>
    <fill>
      <gradientFill degree="90">
        <stop position="0">
          <color rgb="FFDDF260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DDF260"/>
        </stop>
      </gradientFill>
    </fill>
    <fill>
      <gradientFill degree="180">
        <stop position="0">
          <color theme="0"/>
        </stop>
        <stop position="1">
          <color rgb="FFE1F373"/>
        </stop>
      </gradientFill>
    </fill>
    <fill>
      <gradientFill degree="90">
        <stop position="0">
          <color rgb="FFE1F373"/>
        </stop>
        <stop position="1">
          <color rgb="FFE1F373"/>
        </stop>
      </gradientFill>
    </fill>
    <fill>
      <patternFill patternType="solid">
        <fgColor rgb="FFE1F373"/>
        <bgColor indexed="64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5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justify" vertical="justify" wrapText="1"/>
    </xf>
    <xf numFmtId="0" fontId="16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 textRotation="255" wrapText="1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textRotation="255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16" fillId="0" borderId="0" xfId="0" applyFont="1"/>
    <xf numFmtId="3" fontId="16" fillId="0" borderId="0" xfId="0" applyNumberFormat="1" applyFont="1"/>
    <xf numFmtId="0" fontId="3" fillId="0" borderId="0" xfId="0" applyFont="1" applyFill="1" applyBorder="1" applyAlignment="1">
      <alignment horizontal="center" vertical="center" wrapText="1" shrinkToFit="1"/>
    </xf>
    <xf numFmtId="0" fontId="26" fillId="0" borderId="0" xfId="0" applyFont="1"/>
    <xf numFmtId="0" fontId="26" fillId="0" borderId="0" xfId="0" applyFont="1" applyFill="1"/>
    <xf numFmtId="4" fontId="16" fillId="0" borderId="0" xfId="0" applyNumberFormat="1" applyFont="1" applyFill="1" applyBorder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vertical="center" shrinkToFit="1"/>
    </xf>
    <xf numFmtId="0" fontId="25" fillId="0" borderId="2" xfId="0" applyFont="1" applyFill="1" applyBorder="1" applyAlignment="1">
      <alignment vertical="center" wrapText="1"/>
    </xf>
    <xf numFmtId="4" fontId="16" fillId="0" borderId="0" xfId="0" applyNumberFormat="1" applyFont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right" vertical="center" shrinkToFit="1"/>
    </xf>
    <xf numFmtId="4" fontId="5" fillId="0" borderId="4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49" fontId="1" fillId="0" borderId="3" xfId="0" applyNumberFormat="1" applyFont="1" applyFill="1" applyBorder="1" applyAlignment="1">
      <alignment vertical="center" textRotation="255" wrapText="1"/>
    </xf>
    <xf numFmtId="0" fontId="3" fillId="0" borderId="0" xfId="0" applyFont="1" applyFill="1" applyBorder="1" applyAlignment="1">
      <alignment horizontal="center" vertical="center" wrapText="1" shrinkToFit="1"/>
    </xf>
    <xf numFmtId="4" fontId="16" fillId="4" borderId="27" xfId="0" applyNumberFormat="1" applyFont="1" applyFill="1" applyBorder="1" applyAlignment="1">
      <alignment vertical="center" wrapText="1"/>
    </xf>
    <xf numFmtId="4" fontId="16" fillId="0" borderId="27" xfId="0" applyNumberFormat="1" applyFont="1" applyFill="1" applyBorder="1" applyAlignment="1">
      <alignment vertical="center"/>
    </xf>
    <xf numFmtId="4" fontId="16" fillId="0" borderId="25" xfId="0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2" borderId="27" xfId="0" applyNumberFormat="1" applyFont="1" applyFill="1" applyBorder="1" applyAlignment="1">
      <alignment horizontal="center" vertical="center" textRotation="255" wrapText="1"/>
    </xf>
    <xf numFmtId="49" fontId="1" fillId="2" borderId="28" xfId="0" applyNumberFormat="1" applyFont="1" applyFill="1" applyBorder="1" applyAlignment="1">
      <alignment horizontal="center" vertical="center" textRotation="255" wrapText="1"/>
    </xf>
    <xf numFmtId="4" fontId="16" fillId="3" borderId="27" xfId="0" applyNumberFormat="1" applyFont="1" applyFill="1" applyBorder="1" applyAlignment="1">
      <alignment vertical="center"/>
    </xf>
    <xf numFmtId="4" fontId="16" fillId="3" borderId="28" xfId="0" applyNumberFormat="1" applyFont="1" applyFill="1" applyBorder="1" applyAlignment="1">
      <alignment vertical="center"/>
    </xf>
    <xf numFmtId="4" fontId="16" fillId="0" borderId="28" xfId="0" applyNumberFormat="1" applyFont="1" applyFill="1" applyBorder="1" applyAlignment="1">
      <alignment vertical="center"/>
    </xf>
    <xf numFmtId="4" fontId="16" fillId="0" borderId="26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 wrapText="1" shrinkToFit="1"/>
    </xf>
    <xf numFmtId="0" fontId="3" fillId="0" borderId="28" xfId="0" applyFont="1" applyFill="1" applyBorder="1" applyAlignment="1">
      <alignment horizontal="center" vertical="center" wrapText="1" shrinkToFi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6" xfId="0" applyFont="1" applyFill="1" applyBorder="1" applyAlignment="1">
      <alignment horizontal="center" vertical="center" shrinkToFit="1"/>
    </xf>
    <xf numFmtId="0" fontId="29" fillId="0" borderId="27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4" fontId="16" fillId="0" borderId="23" xfId="0" applyNumberFormat="1" applyFont="1" applyFill="1" applyBorder="1" applyAlignment="1">
      <alignment horizontal="right" vertical="center" wrapText="1"/>
    </xf>
    <xf numFmtId="4" fontId="16" fillId="0" borderId="19" xfId="0" applyNumberFormat="1" applyFont="1" applyFill="1" applyBorder="1" applyAlignment="1">
      <alignment horizontal="right" vertical="center" wrapText="1"/>
    </xf>
    <xf numFmtId="49" fontId="1" fillId="6" borderId="35" xfId="0" applyNumberFormat="1" applyFont="1" applyFill="1" applyBorder="1" applyAlignment="1">
      <alignment horizontal="center" vertical="center" textRotation="255" wrapText="1"/>
    </xf>
    <xf numFmtId="49" fontId="1" fillId="6" borderId="27" xfId="0" applyNumberFormat="1" applyFont="1" applyFill="1" applyBorder="1" applyAlignment="1">
      <alignment horizontal="center" vertical="center" textRotation="255" wrapText="1"/>
    </xf>
    <xf numFmtId="4" fontId="16" fillId="7" borderId="35" xfId="0" applyNumberFormat="1" applyFont="1" applyFill="1" applyBorder="1" applyAlignment="1">
      <alignment vertical="center" wrapText="1"/>
    </xf>
    <xf numFmtId="4" fontId="16" fillId="7" borderId="27" xfId="0" applyNumberFormat="1" applyFont="1" applyFill="1" applyBorder="1" applyAlignment="1">
      <alignment vertical="center" wrapText="1"/>
    </xf>
    <xf numFmtId="4" fontId="16" fillId="0" borderId="35" xfId="0" applyNumberFormat="1" applyFont="1" applyFill="1" applyBorder="1" applyAlignment="1">
      <alignment vertical="center" wrapText="1"/>
    </xf>
    <xf numFmtId="4" fontId="16" fillId="0" borderId="27" xfId="0" applyNumberFormat="1" applyFont="1" applyFill="1" applyBorder="1" applyAlignment="1">
      <alignment vertical="center" wrapText="1"/>
    </xf>
    <xf numFmtId="4" fontId="16" fillId="0" borderId="34" xfId="0" applyNumberFormat="1" applyFont="1" applyFill="1" applyBorder="1" applyAlignment="1">
      <alignment vertical="center" wrapText="1"/>
    </xf>
    <xf numFmtId="4" fontId="16" fillId="0" borderId="25" xfId="0" applyNumberFormat="1" applyFont="1" applyFill="1" applyBorder="1" applyAlignment="1">
      <alignment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49" fontId="1" fillId="5" borderId="27" xfId="0" applyNumberFormat="1" applyFont="1" applyFill="1" applyBorder="1" applyAlignment="1">
      <alignment horizontal="center" vertical="center" textRotation="255" wrapText="1"/>
    </xf>
    <xf numFmtId="4" fontId="16" fillId="0" borderId="23" xfId="0" applyNumberFormat="1" applyFont="1" applyFill="1" applyBorder="1" applyAlignment="1">
      <alignment vertical="center"/>
    </xf>
    <xf numFmtId="4" fontId="16" fillId="0" borderId="19" xfId="0" applyNumberFormat="1" applyFont="1" applyFill="1" applyBorder="1" applyAlignment="1">
      <alignment vertical="center"/>
    </xf>
    <xf numFmtId="4" fontId="16" fillId="0" borderId="21" xfId="0" applyNumberFormat="1" applyFont="1" applyFill="1" applyBorder="1" applyAlignment="1">
      <alignment vertical="center"/>
    </xf>
    <xf numFmtId="0" fontId="25" fillId="0" borderId="1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6" fillId="0" borderId="18" xfId="0" applyNumberFormat="1" applyFont="1" applyFill="1" applyBorder="1" applyAlignment="1">
      <alignment vertical="center"/>
    </xf>
    <xf numFmtId="0" fontId="28" fillId="0" borderId="39" xfId="0" applyFont="1" applyFill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16" fillId="0" borderId="67" xfId="0" applyNumberFormat="1" applyFont="1" applyFill="1" applyBorder="1" applyAlignment="1">
      <alignment vertical="center" wrapText="1"/>
    </xf>
    <xf numFmtId="4" fontId="16" fillId="0" borderId="68" xfId="0" applyNumberFormat="1" applyFont="1" applyFill="1" applyBorder="1" applyAlignment="1">
      <alignment vertical="center" wrapText="1"/>
    </xf>
    <xf numFmtId="4" fontId="16" fillId="0" borderId="36" xfId="0" applyNumberFormat="1" applyFont="1" applyFill="1" applyBorder="1" applyAlignment="1">
      <alignment vertical="center"/>
    </xf>
    <xf numFmtId="4" fontId="16" fillId="0" borderId="68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16" fillId="0" borderId="56" xfId="0" applyNumberFormat="1" applyFont="1" applyFill="1" applyBorder="1" applyAlignment="1">
      <alignment vertical="center" wrapText="1"/>
    </xf>
    <xf numFmtId="4" fontId="16" fillId="0" borderId="36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left" vertical="center" wrapText="1"/>
    </xf>
    <xf numFmtId="0" fontId="3" fillId="0" borderId="57" xfId="0" applyFont="1" applyFill="1" applyBorder="1" applyAlignment="1">
      <alignment horizontal="left" vertical="center" wrapText="1"/>
    </xf>
    <xf numFmtId="0" fontId="3" fillId="0" borderId="58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center" vertical="center" wrapText="1"/>
    </xf>
    <xf numFmtId="4" fontId="16" fillId="0" borderId="18" xfId="0" applyNumberFormat="1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6" fillId="0" borderId="28" xfId="0" applyNumberFormat="1" applyFont="1" applyFill="1" applyBorder="1" applyAlignment="1">
      <alignment vertical="center" wrapText="1"/>
    </xf>
    <xf numFmtId="4" fontId="16" fillId="0" borderId="20" xfId="0" applyNumberFormat="1" applyFont="1" applyFill="1" applyBorder="1" applyAlignment="1">
      <alignment vertical="center"/>
    </xf>
    <xf numFmtId="4" fontId="16" fillId="0" borderId="6" xfId="0" applyNumberFormat="1" applyFont="1" applyFill="1" applyBorder="1" applyAlignment="1">
      <alignment vertical="center"/>
    </xf>
    <xf numFmtId="4" fontId="16" fillId="0" borderId="7" xfId="0" applyNumberFormat="1" applyFont="1" applyFill="1" applyBorder="1" applyAlignment="1">
      <alignment vertical="center"/>
    </xf>
    <xf numFmtId="4" fontId="16" fillId="0" borderId="22" xfId="0" applyNumberFormat="1" applyFont="1" applyFill="1" applyBorder="1" applyAlignment="1">
      <alignment vertical="center"/>
    </xf>
    <xf numFmtId="4" fontId="16" fillId="0" borderId="8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3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49" fontId="1" fillId="2" borderId="18" xfId="0" applyNumberFormat="1" applyFont="1" applyFill="1" applyBorder="1" applyAlignment="1">
      <alignment horizontal="center" vertical="center" textRotation="255" wrapText="1"/>
    </xf>
    <xf numFmtId="49" fontId="1" fillId="2" borderId="19" xfId="0" applyNumberFormat="1" applyFont="1" applyFill="1" applyBorder="1" applyAlignment="1">
      <alignment horizontal="center" vertical="center" textRotation="255" wrapText="1"/>
    </xf>
    <xf numFmtId="49" fontId="1" fillId="2" borderId="20" xfId="0" applyNumberFormat="1" applyFont="1" applyFill="1" applyBorder="1" applyAlignment="1">
      <alignment horizontal="center" vertical="center" textRotation="255" wrapText="1"/>
    </xf>
    <xf numFmtId="4" fontId="16" fillId="3" borderId="18" xfId="0" applyNumberFormat="1" applyFont="1" applyFill="1" applyBorder="1" applyAlignment="1">
      <alignment vertical="center"/>
    </xf>
    <xf numFmtId="4" fontId="16" fillId="3" borderId="19" xfId="0" applyNumberFormat="1" applyFont="1" applyFill="1" applyBorder="1" applyAlignment="1">
      <alignment vertical="center"/>
    </xf>
    <xf numFmtId="4" fontId="16" fillId="3" borderId="20" xfId="0" applyNumberFormat="1" applyFont="1" applyFill="1" applyBorder="1" applyAlignment="1">
      <alignment vertical="center"/>
    </xf>
    <xf numFmtId="4" fontId="16" fillId="0" borderId="19" xfId="0" applyNumberFormat="1" applyFont="1" applyFill="1" applyBorder="1" applyAlignment="1">
      <alignment vertical="center" wrapText="1"/>
    </xf>
    <xf numFmtId="4" fontId="16" fillId="0" borderId="20" xfId="0" applyNumberFormat="1" applyFont="1" applyFill="1" applyBorder="1" applyAlignment="1">
      <alignment vertical="center" wrapText="1"/>
    </xf>
    <xf numFmtId="49" fontId="1" fillId="5" borderId="18" xfId="0" applyNumberFormat="1" applyFont="1" applyFill="1" applyBorder="1" applyAlignment="1">
      <alignment horizontal="center" vertical="center" textRotation="255" wrapText="1"/>
    </xf>
    <xf numFmtId="49" fontId="1" fillId="5" borderId="19" xfId="0" applyNumberFormat="1" applyFont="1" applyFill="1" applyBorder="1" applyAlignment="1">
      <alignment horizontal="center" vertical="center" textRotation="255" wrapText="1"/>
    </xf>
    <xf numFmtId="49" fontId="1" fillId="5" borderId="21" xfId="0" applyNumberFormat="1" applyFont="1" applyFill="1" applyBorder="1" applyAlignment="1">
      <alignment horizontal="center" vertical="center" textRotation="255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center" vertical="center" wrapText="1"/>
    </xf>
    <xf numFmtId="4" fontId="16" fillId="0" borderId="21" xfId="0" applyNumberFormat="1" applyFont="1" applyFill="1" applyBorder="1" applyAlignment="1">
      <alignment horizontal="righ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4" fontId="16" fillId="0" borderId="23" xfId="0" applyNumberFormat="1" applyFont="1" applyFill="1" applyBorder="1" applyAlignment="1">
      <alignment vertical="center" wrapText="1"/>
    </xf>
    <xf numFmtId="4" fontId="16" fillId="0" borderId="21" xfId="0" applyNumberFormat="1" applyFont="1" applyFill="1" applyBorder="1" applyAlignment="1">
      <alignment vertical="center" wrapText="1"/>
    </xf>
    <xf numFmtId="4" fontId="16" fillId="0" borderId="24" xfId="0" applyNumberFormat="1" applyFont="1" applyFill="1" applyBorder="1" applyAlignment="1">
      <alignment vertical="center" wrapText="1"/>
    </xf>
    <xf numFmtId="4" fontId="16" fillId="0" borderId="7" xfId="0" applyNumberFormat="1" applyFont="1" applyFill="1" applyBorder="1" applyAlignment="1">
      <alignment vertical="center" wrapText="1"/>
    </xf>
    <xf numFmtId="4" fontId="16" fillId="0" borderId="22" xfId="0" applyNumberFormat="1" applyFont="1" applyFill="1" applyBorder="1" applyAlignment="1">
      <alignment vertical="center" wrapText="1"/>
    </xf>
    <xf numFmtId="49" fontId="1" fillId="6" borderId="23" xfId="0" applyNumberFormat="1" applyFont="1" applyFill="1" applyBorder="1" applyAlignment="1">
      <alignment horizontal="center" vertical="center" textRotation="255" wrapText="1"/>
    </xf>
    <xf numFmtId="49" fontId="1" fillId="6" borderId="19" xfId="0" applyNumberFormat="1" applyFont="1" applyFill="1" applyBorder="1" applyAlignment="1">
      <alignment horizontal="center" vertical="center" textRotation="255" wrapText="1"/>
    </xf>
    <xf numFmtId="49" fontId="1" fillId="6" borderId="21" xfId="0" applyNumberFormat="1" applyFont="1" applyFill="1" applyBorder="1" applyAlignment="1">
      <alignment horizontal="center" vertical="center" textRotation="255" wrapText="1"/>
    </xf>
    <xf numFmtId="4" fontId="16" fillId="7" borderId="23" xfId="0" applyNumberFormat="1" applyFont="1" applyFill="1" applyBorder="1" applyAlignment="1">
      <alignment vertical="center" wrapText="1"/>
    </xf>
    <xf numFmtId="4" fontId="16" fillId="7" borderId="19" xfId="0" applyNumberFormat="1" applyFont="1" applyFill="1" applyBorder="1" applyAlignment="1">
      <alignment vertical="center" wrapText="1"/>
    </xf>
    <xf numFmtId="4" fontId="16" fillId="7" borderId="21" xfId="0" applyNumberFormat="1" applyFont="1" applyFill="1" applyBorder="1" applyAlignment="1">
      <alignment vertical="center" wrapText="1"/>
    </xf>
    <xf numFmtId="0" fontId="15" fillId="0" borderId="32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27" fillId="0" borderId="27" xfId="0" applyFont="1" applyFill="1" applyBorder="1" applyAlignment="1">
      <alignment horizontal="center" vertical="center" wrapText="1"/>
    </xf>
    <xf numFmtId="4" fontId="16" fillId="4" borderId="18" xfId="0" applyNumberFormat="1" applyFont="1" applyFill="1" applyBorder="1" applyAlignment="1">
      <alignment vertical="center" wrapText="1"/>
    </xf>
    <xf numFmtId="4" fontId="16" fillId="4" borderId="19" xfId="0" applyNumberFormat="1" applyFont="1" applyFill="1" applyBorder="1" applyAlignment="1">
      <alignment vertical="center" wrapText="1"/>
    </xf>
    <xf numFmtId="4" fontId="16" fillId="4" borderId="21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8" borderId="27" xfId="0" applyNumberFormat="1" applyFont="1" applyFill="1" applyBorder="1" applyAlignment="1">
      <alignment horizontal="center" vertical="center" textRotation="255" wrapText="1"/>
    </xf>
    <xf numFmtId="4" fontId="16" fillId="0" borderId="35" xfId="0" applyNumberFormat="1" applyFont="1" applyFill="1" applyBorder="1" applyAlignment="1">
      <alignment horizontal="right" vertical="center" wrapText="1"/>
    </xf>
    <xf numFmtId="4" fontId="16" fillId="0" borderId="27" xfId="0" applyNumberFormat="1" applyFont="1" applyFill="1" applyBorder="1" applyAlignment="1">
      <alignment horizontal="right" vertical="center" wrapText="1"/>
    </xf>
    <xf numFmtId="4" fontId="16" fillId="0" borderId="27" xfId="0" applyNumberFormat="1" applyFont="1" applyFill="1" applyBorder="1" applyAlignment="1">
      <alignment horizontal="right" vertical="center"/>
    </xf>
    <xf numFmtId="4" fontId="16" fillId="0" borderId="28" xfId="0" applyNumberFormat="1" applyFont="1" applyFill="1" applyBorder="1" applyAlignment="1">
      <alignment horizontal="right" vertical="center"/>
    </xf>
    <xf numFmtId="4" fontId="16" fillId="9" borderId="27" xfId="0" applyNumberFormat="1" applyFont="1" applyFill="1" applyBorder="1" applyAlignment="1">
      <alignment vertical="center" wrapText="1"/>
    </xf>
    <xf numFmtId="4" fontId="6" fillId="0" borderId="40" xfId="0" applyNumberFormat="1" applyFont="1" applyBorder="1" applyAlignment="1">
      <alignment horizontal="right" vertical="center"/>
    </xf>
    <xf numFmtId="4" fontId="6" fillId="0" borderId="41" xfId="0" applyNumberFormat="1" applyFont="1" applyBorder="1" applyAlignment="1">
      <alignment horizontal="right" vertical="center"/>
    </xf>
    <xf numFmtId="4" fontId="16" fillId="10" borderId="23" xfId="0" applyNumberFormat="1" applyFont="1" applyFill="1" applyBorder="1" applyAlignment="1">
      <alignment vertical="center" wrapText="1"/>
    </xf>
    <xf numFmtId="4" fontId="16" fillId="10" borderId="19" xfId="0" applyNumberFormat="1" applyFont="1" applyFill="1" applyBorder="1" applyAlignment="1">
      <alignment vertical="center" wrapText="1"/>
    </xf>
    <xf numFmtId="4" fontId="16" fillId="10" borderId="21" xfId="0" applyNumberFormat="1" applyFont="1" applyFill="1" applyBorder="1" applyAlignment="1">
      <alignment vertical="center" wrapText="1"/>
    </xf>
    <xf numFmtId="49" fontId="1" fillId="11" borderId="48" xfId="0" applyNumberFormat="1" applyFont="1" applyFill="1" applyBorder="1" applyAlignment="1">
      <alignment horizontal="center" vertical="center" textRotation="255" wrapText="1"/>
    </xf>
    <xf numFmtId="49" fontId="1" fillId="11" borderId="43" xfId="0" applyNumberFormat="1" applyFont="1" applyFill="1" applyBorder="1" applyAlignment="1">
      <alignment horizontal="center" vertical="center" textRotation="255" wrapText="1"/>
    </xf>
    <xf numFmtId="49" fontId="1" fillId="11" borderId="44" xfId="0" applyNumberFormat="1" applyFont="1" applyFill="1" applyBorder="1" applyAlignment="1">
      <alignment horizontal="center" vertical="center" textRotation="255" wrapText="1"/>
    </xf>
    <xf numFmtId="0" fontId="21" fillId="0" borderId="61" xfId="0" applyFont="1" applyBorder="1" applyAlignment="1">
      <alignment horizontal="center" vertical="center"/>
    </xf>
    <xf numFmtId="0" fontId="21" fillId="0" borderId="62" xfId="0" applyFont="1" applyBorder="1" applyAlignment="1">
      <alignment horizontal="center" vertical="center"/>
    </xf>
    <xf numFmtId="0" fontId="21" fillId="0" borderId="63" xfId="0" applyFont="1" applyBorder="1" applyAlignment="1">
      <alignment horizontal="center" vertical="center"/>
    </xf>
    <xf numFmtId="0" fontId="21" fillId="0" borderId="64" xfId="0" applyFont="1" applyBorder="1" applyAlignment="1">
      <alignment horizontal="center" vertical="center"/>
    </xf>
    <xf numFmtId="0" fontId="21" fillId="0" borderId="65" xfId="0" applyFont="1" applyBorder="1" applyAlignment="1">
      <alignment horizontal="center" vertical="center"/>
    </xf>
    <xf numFmtId="0" fontId="21" fillId="0" borderId="66" xfId="0" applyFont="1" applyBorder="1" applyAlignment="1">
      <alignment horizontal="center" vertical="center"/>
    </xf>
    <xf numFmtId="4" fontId="16" fillId="10" borderId="18" xfId="0" applyNumberFormat="1" applyFont="1" applyFill="1" applyBorder="1" applyAlignment="1">
      <alignment vertical="center" wrapText="1"/>
    </xf>
    <xf numFmtId="49" fontId="1" fillId="11" borderId="42" xfId="0" applyNumberFormat="1" applyFont="1" applyFill="1" applyBorder="1" applyAlignment="1">
      <alignment horizontal="center" vertical="center" textRotation="255" wrapText="1"/>
    </xf>
    <xf numFmtId="0" fontId="4" fillId="12" borderId="34" xfId="0" applyFont="1" applyFill="1" applyBorder="1" applyAlignment="1">
      <alignment horizontal="center" vertical="center" wrapText="1"/>
    </xf>
    <xf numFmtId="0" fontId="4" fillId="12" borderId="25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26" xfId="0" applyFont="1" applyFill="1" applyBorder="1" applyAlignment="1">
      <alignment horizontal="center" vertical="center" wrapText="1"/>
    </xf>
    <xf numFmtId="4" fontId="6" fillId="0" borderId="59" xfId="0" applyNumberFormat="1" applyFont="1" applyBorder="1" applyAlignment="1">
      <alignment horizontal="right" vertical="center"/>
    </xf>
    <xf numFmtId="4" fontId="6" fillId="0" borderId="60" xfId="0" applyNumberFormat="1" applyFont="1" applyBorder="1" applyAlignment="1">
      <alignment horizontal="right" vertical="center"/>
    </xf>
    <xf numFmtId="4" fontId="16" fillId="10" borderId="18" xfId="0" applyNumberFormat="1" applyFont="1" applyFill="1" applyBorder="1" applyAlignment="1">
      <alignment vertical="center"/>
    </xf>
    <xf numFmtId="4" fontId="16" fillId="10" borderId="19" xfId="0" applyNumberFormat="1" applyFont="1" applyFill="1" applyBorder="1" applyAlignment="1">
      <alignment vertical="center"/>
    </xf>
    <xf numFmtId="4" fontId="16" fillId="10" borderId="20" xfId="0" applyNumberFormat="1" applyFont="1" applyFill="1" applyBorder="1" applyAlignment="1">
      <alignment vertical="center"/>
    </xf>
    <xf numFmtId="0" fontId="0" fillId="11" borderId="45" xfId="0" applyFill="1" applyBorder="1" applyAlignment="1">
      <alignment horizontal="center"/>
    </xf>
    <xf numFmtId="0" fontId="0" fillId="11" borderId="46" xfId="0" applyFill="1" applyBorder="1" applyAlignment="1">
      <alignment horizontal="center"/>
    </xf>
    <xf numFmtId="0" fontId="0" fillId="11" borderId="47" xfId="0" applyFill="1" applyBorder="1" applyAlignment="1">
      <alignment horizontal="center"/>
    </xf>
    <xf numFmtId="0" fontId="5" fillId="12" borderId="35" xfId="0" applyFont="1" applyFill="1" applyBorder="1" applyAlignment="1">
      <alignment horizontal="center" vertical="center" textRotation="255" wrapText="1"/>
    </xf>
    <xf numFmtId="0" fontId="5" fillId="12" borderId="27" xfId="0" applyFont="1" applyFill="1" applyBorder="1" applyAlignment="1">
      <alignment horizontal="center" vertical="center" textRotation="255" wrapText="1"/>
    </xf>
    <xf numFmtId="0" fontId="5" fillId="12" borderId="35" xfId="0" applyFont="1" applyFill="1" applyBorder="1" applyAlignment="1">
      <alignment horizontal="center" vertical="center" wrapText="1"/>
    </xf>
    <xf numFmtId="0" fontId="5" fillId="12" borderId="27" xfId="0" applyFont="1" applyFill="1" applyBorder="1" applyAlignment="1">
      <alignment horizontal="center" vertical="center" wrapText="1"/>
    </xf>
    <xf numFmtId="4" fontId="6" fillId="0" borderId="40" xfId="0" applyNumberFormat="1" applyFont="1" applyBorder="1" applyAlignment="1">
      <alignment horizontal="center" vertical="center"/>
    </xf>
    <xf numFmtId="4" fontId="6" fillId="0" borderId="41" xfId="0" applyNumberFormat="1" applyFont="1" applyBorder="1" applyAlignment="1">
      <alignment horizontal="center" vertical="center"/>
    </xf>
    <xf numFmtId="4" fontId="5" fillId="12" borderId="23" xfId="0" applyNumberFormat="1" applyFont="1" applyFill="1" applyBorder="1" applyAlignment="1">
      <alignment horizontal="right" vertical="center" wrapText="1"/>
    </xf>
    <xf numFmtId="4" fontId="5" fillId="12" borderId="19" xfId="0" applyNumberFormat="1" applyFont="1" applyFill="1" applyBorder="1" applyAlignment="1">
      <alignment horizontal="right" vertical="center" wrapText="1"/>
    </xf>
    <xf numFmtId="4" fontId="5" fillId="12" borderId="21" xfId="0" applyNumberFormat="1" applyFont="1" applyFill="1" applyBorder="1" applyAlignment="1">
      <alignment horizontal="right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5" fillId="12" borderId="53" xfId="0" applyFont="1" applyFill="1" applyBorder="1" applyAlignment="1">
      <alignment horizontal="center" vertical="center" wrapText="1"/>
    </xf>
    <xf numFmtId="0" fontId="5" fillId="12" borderId="54" xfId="0" applyFont="1" applyFill="1" applyBorder="1" applyAlignment="1">
      <alignment horizontal="center" vertical="center" wrapText="1"/>
    </xf>
    <xf numFmtId="0" fontId="5" fillId="12" borderId="55" xfId="0" applyFont="1" applyFill="1" applyBorder="1" applyAlignment="1">
      <alignment horizontal="center" vertical="center" wrapText="1"/>
    </xf>
    <xf numFmtId="0" fontId="4" fillId="12" borderId="35" xfId="0" applyFont="1" applyFill="1" applyBorder="1" applyAlignment="1">
      <alignment horizontal="center" vertical="center" wrapText="1"/>
    </xf>
    <xf numFmtId="0" fontId="4" fillId="12" borderId="27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4" fillId="12" borderId="28" xfId="0" applyFont="1" applyFill="1" applyBorder="1" applyAlignment="1">
      <alignment horizontal="center" vertical="center" wrapText="1"/>
    </xf>
    <xf numFmtId="0" fontId="1" fillId="12" borderId="49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1" fillId="12" borderId="42" xfId="0" applyFont="1" applyFill="1" applyBorder="1" applyAlignment="1">
      <alignment horizontal="center" vertical="center" wrapText="1"/>
    </xf>
    <xf numFmtId="0" fontId="1" fillId="12" borderId="51" xfId="0" applyFont="1" applyFill="1" applyBorder="1" applyAlignment="1">
      <alignment horizontal="center" vertical="center" wrapText="1"/>
    </xf>
    <xf numFmtId="0" fontId="22" fillId="12" borderId="32" xfId="0" applyFont="1" applyFill="1" applyBorder="1" applyAlignment="1">
      <alignment horizontal="left" vertical="center" wrapText="1"/>
    </xf>
    <xf numFmtId="0" fontId="22" fillId="12" borderId="39" xfId="0" applyFont="1" applyFill="1" applyBorder="1" applyAlignment="1">
      <alignment horizontal="left" vertical="center" wrapText="1"/>
    </xf>
    <xf numFmtId="0" fontId="22" fillId="12" borderId="12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22" fillId="12" borderId="15" xfId="0" applyFont="1" applyFill="1" applyBorder="1" applyAlignment="1">
      <alignment horizontal="left" vertical="center" wrapText="1"/>
    </xf>
    <xf numFmtId="0" fontId="22" fillId="12" borderId="16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36" xfId="0" applyFont="1" applyFill="1" applyBorder="1" applyAlignment="1">
      <alignment horizontal="center" vertical="center" wrapText="1"/>
    </xf>
    <xf numFmtId="0" fontId="5" fillId="12" borderId="37" xfId="0" applyFont="1" applyFill="1" applyBorder="1" applyAlignment="1">
      <alignment horizontal="center" vertical="center" wrapText="1"/>
    </xf>
    <xf numFmtId="0" fontId="5" fillId="12" borderId="3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justify" vertical="center" wrapText="1"/>
    </xf>
    <xf numFmtId="0" fontId="23" fillId="0" borderId="0" xfId="0" applyFont="1" applyAlignment="1">
      <alignment horizontal="center" vertical="center" wrapText="1"/>
    </xf>
    <xf numFmtId="49" fontId="1" fillId="11" borderId="52" xfId="0" applyNumberFormat="1" applyFont="1" applyFill="1" applyBorder="1" applyAlignment="1">
      <alignment horizontal="center" vertical="center" textRotation="255" wrapText="1"/>
    </xf>
    <xf numFmtId="0" fontId="5" fillId="12" borderId="18" xfId="0" applyFont="1" applyFill="1" applyBorder="1" applyAlignment="1">
      <alignment horizontal="center" vertical="center" textRotation="255" wrapText="1"/>
    </xf>
    <xf numFmtId="0" fontId="5" fillId="12" borderId="28" xfId="0" applyFont="1" applyFill="1" applyBorder="1" applyAlignment="1">
      <alignment horizontal="center" vertical="center" textRotation="255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E5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45</xdr:row>
      <xdr:rowOff>19050</xdr:rowOff>
    </xdr:from>
    <xdr:to>
      <xdr:col>4</xdr:col>
      <xdr:colOff>390525</xdr:colOff>
      <xdr:row>49</xdr:row>
      <xdr:rowOff>6350</xdr:rowOff>
    </xdr:to>
    <xdr:pic>
      <xdr:nvPicPr>
        <xdr:cNvPr id="2" name="Obraz 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5229225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30</xdr:row>
      <xdr:rowOff>19050</xdr:rowOff>
    </xdr:from>
    <xdr:to>
      <xdr:col>4</xdr:col>
      <xdr:colOff>390525</xdr:colOff>
      <xdr:row>34</xdr:row>
      <xdr:rowOff>6350</xdr:rowOff>
    </xdr:to>
    <xdr:pic>
      <xdr:nvPicPr>
        <xdr:cNvPr id="4" name="Obraz 3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765810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75</xdr:row>
      <xdr:rowOff>19050</xdr:rowOff>
    </xdr:from>
    <xdr:to>
      <xdr:col>4</xdr:col>
      <xdr:colOff>390525</xdr:colOff>
      <xdr:row>79</xdr:row>
      <xdr:rowOff>6350</xdr:rowOff>
    </xdr:to>
    <xdr:pic>
      <xdr:nvPicPr>
        <xdr:cNvPr id="6" name="Obraz 5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767715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120</xdr:row>
      <xdr:rowOff>19050</xdr:rowOff>
    </xdr:from>
    <xdr:to>
      <xdr:col>4</xdr:col>
      <xdr:colOff>381000</xdr:colOff>
      <xdr:row>123</xdr:row>
      <xdr:rowOff>104774</xdr:rowOff>
    </xdr:to>
    <xdr:pic>
      <xdr:nvPicPr>
        <xdr:cNvPr id="7" name="Obraz 6" descr="budynek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5275" y="13211175"/>
          <a:ext cx="1247775" cy="5715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135</xdr:row>
      <xdr:rowOff>19050</xdr:rowOff>
    </xdr:from>
    <xdr:to>
      <xdr:col>4</xdr:col>
      <xdr:colOff>400050</xdr:colOff>
      <xdr:row>139</xdr:row>
      <xdr:rowOff>6350</xdr:rowOff>
    </xdr:to>
    <xdr:pic>
      <xdr:nvPicPr>
        <xdr:cNvPr id="8" name="Obraz 7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5001875"/>
          <a:ext cx="1266825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95250</xdr:colOff>
      <xdr:row>165</xdr:row>
      <xdr:rowOff>19050</xdr:rowOff>
    </xdr:from>
    <xdr:to>
      <xdr:col>4</xdr:col>
      <xdr:colOff>390525</xdr:colOff>
      <xdr:row>169</xdr:row>
      <xdr:rowOff>6350</xdr:rowOff>
    </xdr:to>
    <xdr:pic>
      <xdr:nvPicPr>
        <xdr:cNvPr id="9" name="Obraz 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5" y="17449800"/>
          <a:ext cx="123825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95250</xdr:colOff>
      <xdr:row>150</xdr:row>
      <xdr:rowOff>19050</xdr:rowOff>
    </xdr:from>
    <xdr:to>
      <xdr:col>4</xdr:col>
      <xdr:colOff>390525</xdr:colOff>
      <xdr:row>154</xdr:row>
      <xdr:rowOff>6350</xdr:rowOff>
    </xdr:to>
    <xdr:pic>
      <xdr:nvPicPr>
        <xdr:cNvPr id="10" name="Obraz 9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5" y="19869150"/>
          <a:ext cx="123825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90</xdr:row>
      <xdr:rowOff>19050</xdr:rowOff>
    </xdr:from>
    <xdr:to>
      <xdr:col>4</xdr:col>
      <xdr:colOff>390525</xdr:colOff>
      <xdr:row>94</xdr:row>
      <xdr:rowOff>6350</xdr:rowOff>
    </xdr:to>
    <xdr:pic>
      <xdr:nvPicPr>
        <xdr:cNvPr id="12" name="Obraz 1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255395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105</xdr:row>
      <xdr:rowOff>19050</xdr:rowOff>
    </xdr:from>
    <xdr:to>
      <xdr:col>4</xdr:col>
      <xdr:colOff>390525</xdr:colOff>
      <xdr:row>109</xdr:row>
      <xdr:rowOff>6350</xdr:rowOff>
    </xdr:to>
    <xdr:pic>
      <xdr:nvPicPr>
        <xdr:cNvPr id="15" name="Obraz 14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4982825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60</xdr:row>
      <xdr:rowOff>19050</xdr:rowOff>
    </xdr:from>
    <xdr:to>
      <xdr:col>4</xdr:col>
      <xdr:colOff>390525</xdr:colOff>
      <xdr:row>64</xdr:row>
      <xdr:rowOff>6350</xdr:rowOff>
    </xdr:to>
    <xdr:pic>
      <xdr:nvPicPr>
        <xdr:cNvPr id="11" name="Obraz 10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562100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240</xdr:row>
      <xdr:rowOff>9525</xdr:rowOff>
    </xdr:from>
    <xdr:to>
      <xdr:col>4</xdr:col>
      <xdr:colOff>390525</xdr:colOff>
      <xdr:row>243</xdr:row>
      <xdr:rowOff>139700</xdr:rowOff>
    </xdr:to>
    <xdr:pic>
      <xdr:nvPicPr>
        <xdr:cNvPr id="28" name="Obraz 27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50" y="49339500"/>
          <a:ext cx="1266825" cy="6159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95250</xdr:colOff>
      <xdr:row>150</xdr:row>
      <xdr:rowOff>19050</xdr:rowOff>
    </xdr:from>
    <xdr:to>
      <xdr:col>4</xdr:col>
      <xdr:colOff>390525</xdr:colOff>
      <xdr:row>154</xdr:row>
      <xdr:rowOff>6350</xdr:rowOff>
    </xdr:to>
    <xdr:pic>
      <xdr:nvPicPr>
        <xdr:cNvPr id="29" name="Obraz 2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9563" y="40917019"/>
          <a:ext cx="1223962" cy="6540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180</xdr:row>
      <xdr:rowOff>9525</xdr:rowOff>
    </xdr:from>
    <xdr:to>
      <xdr:col>4</xdr:col>
      <xdr:colOff>390525</xdr:colOff>
      <xdr:row>183</xdr:row>
      <xdr:rowOff>139699</xdr:rowOff>
    </xdr:to>
    <xdr:pic>
      <xdr:nvPicPr>
        <xdr:cNvPr id="30" name="Obraz 29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0879931"/>
          <a:ext cx="1252537" cy="63023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195</xdr:row>
      <xdr:rowOff>9525</xdr:rowOff>
    </xdr:from>
    <xdr:to>
      <xdr:col>4</xdr:col>
      <xdr:colOff>390525</xdr:colOff>
      <xdr:row>198</xdr:row>
      <xdr:rowOff>139701</xdr:rowOff>
    </xdr:to>
    <xdr:pic>
      <xdr:nvPicPr>
        <xdr:cNvPr id="31" name="Obraz 30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3380244"/>
          <a:ext cx="1252537" cy="63023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210</xdr:row>
      <xdr:rowOff>9525</xdr:rowOff>
    </xdr:from>
    <xdr:to>
      <xdr:col>4</xdr:col>
      <xdr:colOff>390525</xdr:colOff>
      <xdr:row>213</xdr:row>
      <xdr:rowOff>139699</xdr:rowOff>
    </xdr:to>
    <xdr:pic>
      <xdr:nvPicPr>
        <xdr:cNvPr id="32" name="Obraz 31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5880556"/>
          <a:ext cx="1252537" cy="63023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225</xdr:row>
      <xdr:rowOff>9525</xdr:rowOff>
    </xdr:from>
    <xdr:to>
      <xdr:col>4</xdr:col>
      <xdr:colOff>390525</xdr:colOff>
      <xdr:row>228</xdr:row>
      <xdr:rowOff>139701</xdr:rowOff>
    </xdr:to>
    <xdr:pic>
      <xdr:nvPicPr>
        <xdr:cNvPr id="33" name="Obraz 32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8380869"/>
          <a:ext cx="1252537" cy="63023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130970</xdr:colOff>
      <xdr:row>255</xdr:row>
      <xdr:rowOff>35720</xdr:rowOff>
    </xdr:from>
    <xdr:to>
      <xdr:col>4</xdr:col>
      <xdr:colOff>347554</xdr:colOff>
      <xdr:row>258</xdr:row>
      <xdr:rowOff>147658</xdr:rowOff>
    </xdr:to>
    <xdr:pic>
      <xdr:nvPicPr>
        <xdr:cNvPr id="19" name="Obraz 1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5283" y="43612595"/>
          <a:ext cx="1145271" cy="6120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270</xdr:row>
      <xdr:rowOff>35720</xdr:rowOff>
    </xdr:from>
    <xdr:to>
      <xdr:col>4</xdr:col>
      <xdr:colOff>347554</xdr:colOff>
      <xdr:row>273</xdr:row>
      <xdr:rowOff>147656</xdr:rowOff>
    </xdr:to>
    <xdr:pic>
      <xdr:nvPicPr>
        <xdr:cNvPr id="24" name="Obraz 23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5283" y="43612595"/>
          <a:ext cx="1145271" cy="6120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285</xdr:row>
      <xdr:rowOff>35720</xdr:rowOff>
    </xdr:from>
    <xdr:to>
      <xdr:col>4</xdr:col>
      <xdr:colOff>347554</xdr:colOff>
      <xdr:row>288</xdr:row>
      <xdr:rowOff>147656</xdr:rowOff>
    </xdr:to>
    <xdr:pic>
      <xdr:nvPicPr>
        <xdr:cNvPr id="20" name="Obraz 19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5069920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300</xdr:row>
      <xdr:rowOff>35720</xdr:rowOff>
    </xdr:from>
    <xdr:to>
      <xdr:col>4</xdr:col>
      <xdr:colOff>347554</xdr:colOff>
      <xdr:row>303</xdr:row>
      <xdr:rowOff>147656</xdr:rowOff>
    </xdr:to>
    <xdr:pic>
      <xdr:nvPicPr>
        <xdr:cNvPr id="21" name="Obraz 20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7498795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285</xdr:row>
      <xdr:rowOff>35720</xdr:rowOff>
    </xdr:from>
    <xdr:to>
      <xdr:col>4</xdr:col>
      <xdr:colOff>347554</xdr:colOff>
      <xdr:row>288</xdr:row>
      <xdr:rowOff>147656</xdr:rowOff>
    </xdr:to>
    <xdr:pic>
      <xdr:nvPicPr>
        <xdr:cNvPr id="22" name="Obraz 2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5069920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315</xdr:row>
      <xdr:rowOff>35720</xdr:rowOff>
    </xdr:from>
    <xdr:to>
      <xdr:col>4</xdr:col>
      <xdr:colOff>347554</xdr:colOff>
      <xdr:row>318</xdr:row>
      <xdr:rowOff>147656</xdr:rowOff>
    </xdr:to>
    <xdr:pic>
      <xdr:nvPicPr>
        <xdr:cNvPr id="23" name="Obraz 22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9927670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330</xdr:row>
      <xdr:rowOff>35720</xdr:rowOff>
    </xdr:from>
    <xdr:to>
      <xdr:col>4</xdr:col>
      <xdr:colOff>347554</xdr:colOff>
      <xdr:row>333</xdr:row>
      <xdr:rowOff>147656</xdr:rowOff>
    </xdr:to>
    <xdr:pic>
      <xdr:nvPicPr>
        <xdr:cNvPr id="25" name="Obraz 24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52356545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345</xdr:row>
      <xdr:rowOff>9525</xdr:rowOff>
    </xdr:from>
    <xdr:to>
      <xdr:col>4</xdr:col>
      <xdr:colOff>390525</xdr:colOff>
      <xdr:row>348</xdr:row>
      <xdr:rowOff>139700</xdr:rowOff>
    </xdr:to>
    <xdr:pic>
      <xdr:nvPicPr>
        <xdr:cNvPr id="26" name="Obraz 25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50" y="40185975"/>
          <a:ext cx="1266825" cy="6159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Hol">
  <a:themeElements>
    <a:clrScheme name="Hol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Hol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inorFont>
    </a:fontScheme>
    <a:fmtScheme name="Hol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I541"/>
  <sheetViews>
    <sheetView tabSelected="1" view="pageBreakPreview" zoomScaleNormal="100" zoomScaleSheetLayoutView="100" workbookViewId="0">
      <selection activeCell="J6" sqref="J6"/>
    </sheetView>
  </sheetViews>
  <sheetFormatPr defaultColWidth="0" defaultRowHeight="15.75" zeroHeight="1"/>
  <cols>
    <col min="1" max="1" width="3.28515625" customWidth="1"/>
    <col min="2" max="3" width="4.7109375" style="1" customWidth="1"/>
    <col min="4" max="4" width="4.7109375" style="26" customWidth="1"/>
    <col min="5" max="5" width="7" style="26" customWidth="1"/>
    <col min="6" max="8" width="6.7109375" style="17" customWidth="1"/>
    <col min="9" max="9" width="7.85546875" style="17" customWidth="1"/>
    <col min="10" max="10" width="15.7109375" style="17" customWidth="1"/>
    <col min="11" max="11" width="15.7109375" style="29" customWidth="1"/>
    <col min="12" max="12" width="4.28515625" style="17" customWidth="1"/>
    <col min="13" max="17" width="13.7109375" style="17" customWidth="1"/>
    <col min="18" max="18" width="9.140625"/>
    <col min="19" max="34" width="0" hidden="1" customWidth="1"/>
    <col min="35" max="67" width="0" style="20" hidden="1" customWidth="1"/>
    <col min="68" max="1110" width="0" hidden="1" customWidth="1"/>
    <col min="1111" max="1111" width="4.42578125" hidden="1" customWidth="1"/>
    <col min="1112" max="1205" width="9.140625" hidden="1" customWidth="1"/>
    <col min="1206" max="1206" width="0" hidden="1" customWidth="1"/>
  </cols>
  <sheetData>
    <row r="1" spans="1:17" ht="12.75" customHeight="1">
      <c r="M1" s="300" t="s">
        <v>131</v>
      </c>
      <c r="N1" s="300"/>
      <c r="O1" s="300"/>
      <c r="P1" s="300"/>
      <c r="Q1" s="300"/>
    </row>
    <row r="2" spans="1:17" ht="14.25" customHeight="1">
      <c r="M2" s="300"/>
      <c r="N2" s="300"/>
      <c r="O2" s="300"/>
      <c r="P2" s="300"/>
      <c r="Q2" s="300"/>
    </row>
    <row r="3" spans="1:17" ht="14.25" customHeight="1">
      <c r="M3" s="300"/>
      <c r="N3" s="300"/>
      <c r="O3" s="300"/>
      <c r="P3" s="300"/>
      <c r="Q3" s="300"/>
    </row>
    <row r="4" spans="1:17" ht="12.75" customHeight="1">
      <c r="M4" s="300"/>
      <c r="N4" s="300"/>
      <c r="O4" s="300"/>
      <c r="P4" s="300"/>
      <c r="Q4" s="300"/>
    </row>
    <row r="5" spans="1:17" ht="12.75" customHeight="1">
      <c r="M5" s="300"/>
      <c r="N5" s="300"/>
      <c r="O5" s="300"/>
      <c r="P5" s="300"/>
      <c r="Q5" s="300"/>
    </row>
    <row r="6" spans="1:17" ht="23.25" customHeight="1">
      <c r="M6" s="300"/>
      <c r="N6" s="300"/>
      <c r="O6" s="300"/>
      <c r="P6" s="300"/>
      <c r="Q6" s="300"/>
    </row>
    <row r="7" spans="1:17" ht="12.75" customHeight="1">
      <c r="M7" s="16"/>
      <c r="N7" s="16"/>
      <c r="O7" s="16"/>
      <c r="P7" s="16"/>
      <c r="Q7" s="16"/>
    </row>
    <row r="8" spans="1:17" ht="12.75" customHeight="1">
      <c r="A8" s="301" t="s">
        <v>80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</row>
    <row r="9" spans="1:17" ht="12.75" customHeight="1">
      <c r="A9" s="301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</row>
    <row r="10" spans="1:17" ht="14.25" customHeight="1">
      <c r="A10" s="301"/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</row>
    <row r="11" spans="1:17" ht="14.25" customHeight="1">
      <c r="A11" s="301"/>
      <c r="B11" s="301"/>
      <c r="C11" s="301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</row>
    <row r="12" spans="1:17" ht="14.25" customHeight="1">
      <c r="A12" s="301"/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</row>
    <row r="13" spans="1:17" ht="16.5" thickBot="1">
      <c r="M13" s="2"/>
      <c r="N13" s="2"/>
      <c r="O13" s="2"/>
      <c r="P13" s="2"/>
      <c r="Q13" s="2"/>
    </row>
    <row r="14" spans="1:17" ht="18.75" customHeight="1" thickTop="1">
      <c r="A14" s="283" t="s">
        <v>120</v>
      </c>
      <c r="B14" s="287" t="s">
        <v>17</v>
      </c>
      <c r="C14" s="288"/>
      <c r="D14" s="288"/>
      <c r="E14" s="264" t="s">
        <v>18</v>
      </c>
      <c r="F14" s="266" t="s">
        <v>7</v>
      </c>
      <c r="G14" s="266"/>
      <c r="H14" s="266"/>
      <c r="I14" s="266"/>
      <c r="J14" s="273" t="s">
        <v>0</v>
      </c>
      <c r="K14" s="270" t="s">
        <v>2</v>
      </c>
      <c r="L14" s="264" t="s">
        <v>16</v>
      </c>
      <c r="M14" s="279" t="s">
        <v>6</v>
      </c>
      <c r="N14" s="279" t="s">
        <v>4</v>
      </c>
      <c r="O14" s="279" t="s">
        <v>3</v>
      </c>
      <c r="P14" s="279" t="s">
        <v>5</v>
      </c>
      <c r="Q14" s="252" t="s">
        <v>1</v>
      </c>
    </row>
    <row r="15" spans="1:17" ht="13.5" customHeight="1">
      <c r="A15" s="284"/>
      <c r="B15" s="289"/>
      <c r="C15" s="290"/>
      <c r="D15" s="290"/>
      <c r="E15" s="265"/>
      <c r="F15" s="267"/>
      <c r="G15" s="267"/>
      <c r="H15" s="267"/>
      <c r="I15" s="267"/>
      <c r="J15" s="274"/>
      <c r="K15" s="271"/>
      <c r="L15" s="265"/>
      <c r="M15" s="280"/>
      <c r="N15" s="280"/>
      <c r="O15" s="280"/>
      <c r="P15" s="280"/>
      <c r="Q15" s="253"/>
    </row>
    <row r="16" spans="1:17" ht="30.75" customHeight="1">
      <c r="A16" s="284"/>
      <c r="B16" s="291"/>
      <c r="C16" s="292"/>
      <c r="D16" s="292"/>
      <c r="E16" s="265"/>
      <c r="F16" s="267"/>
      <c r="G16" s="267"/>
      <c r="H16" s="267"/>
      <c r="I16" s="267"/>
      <c r="J16" s="275"/>
      <c r="K16" s="272"/>
      <c r="L16" s="265"/>
      <c r="M16" s="280"/>
      <c r="N16" s="280"/>
      <c r="O16" s="280"/>
      <c r="P16" s="280"/>
      <c r="Q16" s="253"/>
    </row>
    <row r="17" spans="1:67" ht="30.75" customHeight="1">
      <c r="A17" s="285"/>
      <c r="B17" s="293"/>
      <c r="C17" s="294"/>
      <c r="D17" s="294"/>
      <c r="E17" s="294"/>
      <c r="F17" s="297" t="s">
        <v>19</v>
      </c>
      <c r="G17" s="298"/>
      <c r="H17" s="298"/>
      <c r="I17" s="298"/>
      <c r="J17" s="298"/>
      <c r="K17" s="299"/>
      <c r="L17" s="303"/>
      <c r="M17" s="281"/>
      <c r="N17" s="281"/>
      <c r="O17" s="281"/>
      <c r="P17" s="281"/>
      <c r="Q17" s="254"/>
    </row>
    <row r="18" spans="1:67" ht="25.5" customHeight="1" thickBot="1">
      <c r="A18" s="286"/>
      <c r="B18" s="295"/>
      <c r="C18" s="296"/>
      <c r="D18" s="296"/>
      <c r="E18" s="296"/>
      <c r="F18" s="276" t="s">
        <v>20</v>
      </c>
      <c r="G18" s="277"/>
      <c r="H18" s="277"/>
      <c r="I18" s="277"/>
      <c r="J18" s="277"/>
      <c r="K18" s="278"/>
      <c r="L18" s="304"/>
      <c r="M18" s="282"/>
      <c r="N18" s="282"/>
      <c r="O18" s="282"/>
      <c r="P18" s="282"/>
      <c r="Q18" s="255"/>
    </row>
    <row r="19" spans="1:67" s="14" customFormat="1" ht="12.75" customHeight="1" thickTop="1">
      <c r="A19" s="5"/>
      <c r="B19" s="11"/>
      <c r="C19" s="11"/>
      <c r="D19" s="11"/>
      <c r="E19" s="11"/>
      <c r="F19" s="11"/>
      <c r="G19" s="11"/>
      <c r="H19" s="11"/>
      <c r="I19" s="11"/>
      <c r="J19" s="11"/>
      <c r="K19" s="30"/>
      <c r="L19" s="12"/>
      <c r="M19" s="13"/>
      <c r="N19" s="13"/>
      <c r="O19" s="13"/>
      <c r="P19" s="13"/>
      <c r="Q19" s="13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</row>
    <row r="20" spans="1:67" ht="16.5" thickBot="1">
      <c r="A20" s="7"/>
      <c r="B20" s="142"/>
      <c r="C20" s="142"/>
      <c r="D20" s="142"/>
      <c r="E20" s="142"/>
      <c r="F20" s="142"/>
      <c r="G20" s="142"/>
      <c r="H20" s="142"/>
      <c r="I20" s="142"/>
      <c r="J20" s="25"/>
      <c r="K20" s="31"/>
      <c r="L20" s="25"/>
      <c r="M20" s="25"/>
      <c r="N20" s="25"/>
      <c r="O20" s="25"/>
      <c r="P20" s="25"/>
      <c r="Q20" s="25"/>
    </row>
    <row r="21" spans="1:67" ht="12.75" customHeight="1" thickTop="1">
      <c r="A21" s="77">
        <v>1</v>
      </c>
      <c r="B21" s="213" t="s">
        <v>12</v>
      </c>
      <c r="C21" s="214"/>
      <c r="D21" s="84">
        <v>60053</v>
      </c>
      <c r="E21" s="85"/>
      <c r="F21" s="88" t="s">
        <v>81</v>
      </c>
      <c r="G21" s="88"/>
      <c r="H21" s="88"/>
      <c r="I21" s="89"/>
      <c r="J21" s="92" t="s">
        <v>104</v>
      </c>
      <c r="K21" s="94">
        <v>3500000</v>
      </c>
      <c r="L21" s="96">
        <v>2010</v>
      </c>
      <c r="M21" s="98">
        <f>SUM(N21:Q24)</f>
        <v>650000</v>
      </c>
      <c r="N21" s="231">
        <v>50000</v>
      </c>
      <c r="O21" s="231"/>
      <c r="P21" s="231">
        <v>600000</v>
      </c>
      <c r="Q21" s="102"/>
    </row>
    <row r="22" spans="1:67" ht="12.75" customHeight="1">
      <c r="A22" s="78"/>
      <c r="B22" s="215"/>
      <c r="C22" s="216"/>
      <c r="D22" s="86"/>
      <c r="E22" s="87"/>
      <c r="F22" s="90"/>
      <c r="G22" s="90"/>
      <c r="H22" s="90"/>
      <c r="I22" s="91"/>
      <c r="J22" s="93"/>
      <c r="K22" s="95"/>
      <c r="L22" s="97"/>
      <c r="M22" s="99"/>
      <c r="N22" s="232"/>
      <c r="O22" s="232"/>
      <c r="P22" s="232"/>
      <c r="Q22" s="103"/>
    </row>
    <row r="23" spans="1:67" ht="12.75" customHeight="1">
      <c r="A23" s="78"/>
      <c r="B23" s="104" t="s">
        <v>8</v>
      </c>
      <c r="C23" s="105"/>
      <c r="D23" s="105"/>
      <c r="E23" s="3"/>
      <c r="F23" s="108" t="s">
        <v>15</v>
      </c>
      <c r="G23" s="109"/>
      <c r="H23" s="109"/>
      <c r="I23" s="110"/>
      <c r="J23" s="93"/>
      <c r="K23" s="95"/>
      <c r="L23" s="97"/>
      <c r="M23" s="99"/>
      <c r="N23" s="232"/>
      <c r="O23" s="232"/>
      <c r="P23" s="232"/>
      <c r="Q23" s="103"/>
    </row>
    <row r="24" spans="1:67" ht="12.75" customHeight="1">
      <c r="A24" s="78"/>
      <c r="B24" s="106"/>
      <c r="C24" s="107"/>
      <c r="D24" s="107"/>
      <c r="E24" s="4"/>
      <c r="F24" s="111"/>
      <c r="G24" s="112"/>
      <c r="H24" s="112"/>
      <c r="I24" s="113"/>
      <c r="J24" s="93"/>
      <c r="K24" s="95"/>
      <c r="L24" s="97"/>
      <c r="M24" s="99"/>
      <c r="N24" s="232"/>
      <c r="O24" s="232"/>
      <c r="P24" s="232"/>
      <c r="Q24" s="103"/>
    </row>
    <row r="25" spans="1:67" ht="12.75" customHeight="1">
      <c r="A25" s="78"/>
      <c r="B25" s="114" t="s">
        <v>9</v>
      </c>
      <c r="C25" s="115"/>
      <c r="D25" s="115"/>
      <c r="E25" s="47" t="s">
        <v>23</v>
      </c>
      <c r="F25" s="108" t="s">
        <v>25</v>
      </c>
      <c r="G25" s="109"/>
      <c r="H25" s="109"/>
      <c r="I25" s="110"/>
      <c r="J25" s="93"/>
      <c r="K25" s="95"/>
      <c r="L25" s="230">
        <v>2011</v>
      </c>
      <c r="M25" s="235">
        <f>SUM(N25:Q28)</f>
        <v>1733000</v>
      </c>
      <c r="N25" s="233">
        <v>830000</v>
      </c>
      <c r="O25" s="233"/>
      <c r="P25" s="233">
        <v>903000</v>
      </c>
      <c r="Q25" s="42"/>
    </row>
    <row r="26" spans="1:67" ht="12.75" customHeight="1">
      <c r="A26" s="78"/>
      <c r="B26" s="116"/>
      <c r="C26" s="117"/>
      <c r="D26" s="117"/>
      <c r="E26" s="48"/>
      <c r="F26" s="111"/>
      <c r="G26" s="112"/>
      <c r="H26" s="112"/>
      <c r="I26" s="113"/>
      <c r="J26" s="93"/>
      <c r="K26" s="95"/>
      <c r="L26" s="230"/>
      <c r="M26" s="235"/>
      <c r="N26" s="233"/>
      <c r="O26" s="233"/>
      <c r="P26" s="233"/>
      <c r="Q26" s="42"/>
    </row>
    <row r="27" spans="1:67" ht="12.75" customHeight="1">
      <c r="A27" s="78"/>
      <c r="B27" s="43" t="s">
        <v>10</v>
      </c>
      <c r="C27" s="44"/>
      <c r="D27" s="44"/>
      <c r="E27" s="47" t="s">
        <v>24</v>
      </c>
      <c r="F27" s="108" t="s">
        <v>26</v>
      </c>
      <c r="G27" s="109"/>
      <c r="H27" s="109"/>
      <c r="I27" s="110"/>
      <c r="J27" s="93"/>
      <c r="K27" s="95"/>
      <c r="L27" s="230"/>
      <c r="M27" s="235"/>
      <c r="N27" s="233"/>
      <c r="O27" s="233"/>
      <c r="P27" s="233"/>
      <c r="Q27" s="42"/>
    </row>
    <row r="28" spans="1:67" ht="12.75" customHeight="1">
      <c r="A28" s="78"/>
      <c r="B28" s="45"/>
      <c r="C28" s="46"/>
      <c r="D28" s="46"/>
      <c r="E28" s="48"/>
      <c r="F28" s="111"/>
      <c r="G28" s="112"/>
      <c r="H28" s="112"/>
      <c r="I28" s="113"/>
      <c r="J28" s="93"/>
      <c r="K28" s="95"/>
      <c r="L28" s="230"/>
      <c r="M28" s="235"/>
      <c r="N28" s="233"/>
      <c r="O28" s="233"/>
      <c r="P28" s="233"/>
      <c r="Q28" s="42"/>
    </row>
    <row r="29" spans="1:67" ht="12.75" customHeight="1">
      <c r="A29" s="78"/>
      <c r="B29" s="55" t="s">
        <v>11</v>
      </c>
      <c r="C29" s="56"/>
      <c r="D29" s="56"/>
      <c r="E29" s="47" t="s">
        <v>14</v>
      </c>
      <c r="F29" s="108" t="s">
        <v>14</v>
      </c>
      <c r="G29" s="109"/>
      <c r="H29" s="109"/>
      <c r="I29" s="110"/>
      <c r="J29" s="93"/>
      <c r="K29" s="95"/>
      <c r="L29" s="63">
        <v>2012</v>
      </c>
      <c r="M29" s="65">
        <f>SUM(N29:Q32)</f>
        <v>947000</v>
      </c>
      <c r="N29" s="233">
        <v>645000</v>
      </c>
      <c r="O29" s="233"/>
      <c r="P29" s="233">
        <v>302000</v>
      </c>
      <c r="Q29" s="42"/>
    </row>
    <row r="30" spans="1:67" ht="12.75" customHeight="1">
      <c r="A30" s="78"/>
      <c r="B30" s="57"/>
      <c r="C30" s="58"/>
      <c r="D30" s="58"/>
      <c r="E30" s="59"/>
      <c r="F30" s="227"/>
      <c r="G30" s="228"/>
      <c r="H30" s="228"/>
      <c r="I30" s="229"/>
      <c r="J30" s="93"/>
      <c r="K30" s="95"/>
      <c r="L30" s="63"/>
      <c r="M30" s="65"/>
      <c r="N30" s="233"/>
      <c r="O30" s="233"/>
      <c r="P30" s="233"/>
      <c r="Q30" s="42"/>
    </row>
    <row r="31" spans="1:67" ht="12.75" customHeight="1">
      <c r="A31" s="78"/>
      <c r="B31" s="69"/>
      <c r="C31" s="69"/>
      <c r="D31" s="69"/>
      <c r="E31" s="69"/>
      <c r="F31" s="71" t="s">
        <v>21</v>
      </c>
      <c r="G31" s="71"/>
      <c r="H31" s="71"/>
      <c r="I31" s="71"/>
      <c r="J31" s="71"/>
      <c r="K31" s="71"/>
      <c r="L31" s="63"/>
      <c r="M31" s="65"/>
      <c r="N31" s="233"/>
      <c r="O31" s="233"/>
      <c r="P31" s="233"/>
      <c r="Q31" s="42"/>
    </row>
    <row r="32" spans="1:67" ht="12.75" customHeight="1" thickBot="1">
      <c r="A32" s="78"/>
      <c r="B32" s="69"/>
      <c r="C32" s="69"/>
      <c r="D32" s="69"/>
      <c r="E32" s="69"/>
      <c r="F32" s="71"/>
      <c r="G32" s="71"/>
      <c r="H32" s="71"/>
      <c r="I32" s="71"/>
      <c r="J32" s="71"/>
      <c r="K32" s="71"/>
      <c r="L32" s="64"/>
      <c r="M32" s="66"/>
      <c r="N32" s="234"/>
      <c r="O32" s="234"/>
      <c r="P32" s="234"/>
      <c r="Q32" s="68"/>
    </row>
    <row r="33" spans="1:17" ht="12.75" customHeight="1" thickTop="1">
      <c r="A33" s="78"/>
      <c r="B33" s="69"/>
      <c r="C33" s="69"/>
      <c r="D33" s="69"/>
      <c r="E33" s="69"/>
      <c r="F33" s="69" t="s">
        <v>22</v>
      </c>
      <c r="G33" s="72"/>
      <c r="H33" s="72"/>
      <c r="I33" s="72"/>
      <c r="J33" s="72"/>
      <c r="K33" s="73"/>
      <c r="L33" s="8"/>
      <c r="M33" s="22"/>
      <c r="N33" s="22"/>
      <c r="O33" s="22"/>
      <c r="P33" s="22"/>
      <c r="Q33" s="22"/>
    </row>
    <row r="34" spans="1:17" ht="12.75" customHeight="1" thickBot="1">
      <c r="A34" s="79"/>
      <c r="B34" s="70"/>
      <c r="C34" s="70"/>
      <c r="D34" s="70"/>
      <c r="E34" s="70"/>
      <c r="F34" s="74"/>
      <c r="G34" s="74"/>
      <c r="H34" s="74"/>
      <c r="I34" s="74"/>
      <c r="J34" s="74"/>
      <c r="K34" s="75"/>
      <c r="L34" s="8"/>
      <c r="M34" s="22"/>
      <c r="N34" s="22"/>
      <c r="O34" s="22"/>
      <c r="P34" s="22"/>
      <c r="Q34" s="22"/>
    </row>
    <row r="35" spans="1:17" ht="17.25" thickTop="1" thickBot="1">
      <c r="A35" s="7"/>
      <c r="B35" s="142"/>
      <c r="C35" s="142"/>
      <c r="D35" s="142"/>
      <c r="E35" s="142"/>
      <c r="F35" s="142"/>
      <c r="G35" s="142"/>
      <c r="H35" s="142"/>
      <c r="I35" s="142"/>
      <c r="J35" s="25"/>
      <c r="K35" s="31"/>
      <c r="L35" s="25"/>
      <c r="M35" s="23"/>
      <c r="N35" s="23"/>
      <c r="O35" s="23"/>
      <c r="P35" s="23"/>
      <c r="Q35" s="23"/>
    </row>
    <row r="36" spans="1:17" ht="12.75" customHeight="1" thickTop="1">
      <c r="A36" s="77">
        <f>A21+1</f>
        <v>2</v>
      </c>
      <c r="B36" s="213" t="s">
        <v>12</v>
      </c>
      <c r="C36" s="214"/>
      <c r="D36" s="84">
        <v>63095</v>
      </c>
      <c r="E36" s="85"/>
      <c r="F36" s="88" t="s">
        <v>27</v>
      </c>
      <c r="G36" s="88"/>
      <c r="H36" s="88"/>
      <c r="I36" s="89"/>
      <c r="J36" s="92" t="s">
        <v>34</v>
      </c>
      <c r="K36" s="94">
        <v>2954000</v>
      </c>
      <c r="L36" s="96">
        <v>2010</v>
      </c>
      <c r="M36" s="98">
        <f>SUM(N36:Q39)</f>
        <v>1434168</v>
      </c>
      <c r="N36" s="100">
        <v>1377365</v>
      </c>
      <c r="O36" s="100"/>
      <c r="P36" s="100">
        <v>56803</v>
      </c>
      <c r="Q36" s="102"/>
    </row>
    <row r="37" spans="1:17" ht="12.75" customHeight="1">
      <c r="A37" s="78"/>
      <c r="B37" s="215"/>
      <c r="C37" s="216"/>
      <c r="D37" s="86"/>
      <c r="E37" s="87"/>
      <c r="F37" s="90"/>
      <c r="G37" s="90"/>
      <c r="H37" s="90"/>
      <c r="I37" s="91"/>
      <c r="J37" s="93"/>
      <c r="K37" s="95"/>
      <c r="L37" s="97"/>
      <c r="M37" s="99"/>
      <c r="N37" s="101"/>
      <c r="O37" s="101"/>
      <c r="P37" s="101"/>
      <c r="Q37" s="103"/>
    </row>
    <row r="38" spans="1:17" ht="12.75" customHeight="1">
      <c r="A38" s="78"/>
      <c r="B38" s="104" t="s">
        <v>8</v>
      </c>
      <c r="C38" s="105"/>
      <c r="D38" s="105"/>
      <c r="E38" s="3"/>
      <c r="F38" s="108" t="s">
        <v>15</v>
      </c>
      <c r="G38" s="109"/>
      <c r="H38" s="109"/>
      <c r="I38" s="110"/>
      <c r="J38" s="93"/>
      <c r="K38" s="95"/>
      <c r="L38" s="97"/>
      <c r="M38" s="99"/>
      <c r="N38" s="101"/>
      <c r="O38" s="101"/>
      <c r="P38" s="101"/>
      <c r="Q38" s="103"/>
    </row>
    <row r="39" spans="1:17" ht="12.75" customHeight="1">
      <c r="A39" s="78"/>
      <c r="B39" s="106"/>
      <c r="C39" s="107"/>
      <c r="D39" s="107"/>
      <c r="E39" s="4"/>
      <c r="F39" s="111"/>
      <c r="G39" s="112"/>
      <c r="H39" s="112"/>
      <c r="I39" s="113"/>
      <c r="J39" s="93"/>
      <c r="K39" s="95"/>
      <c r="L39" s="97"/>
      <c r="M39" s="99"/>
      <c r="N39" s="101"/>
      <c r="O39" s="101"/>
      <c r="P39" s="101"/>
      <c r="Q39" s="103"/>
    </row>
    <row r="40" spans="1:17" ht="12.75" customHeight="1">
      <c r="A40" s="78"/>
      <c r="B40" s="114" t="s">
        <v>9</v>
      </c>
      <c r="C40" s="115"/>
      <c r="D40" s="115"/>
      <c r="E40" s="47" t="s">
        <v>28</v>
      </c>
      <c r="F40" s="108" t="s">
        <v>76</v>
      </c>
      <c r="G40" s="109"/>
      <c r="H40" s="109"/>
      <c r="I40" s="110"/>
      <c r="J40" s="93"/>
      <c r="K40" s="95"/>
      <c r="L40" s="118">
        <v>2011</v>
      </c>
      <c r="M40" s="40">
        <f>SUM(N40:Q43)</f>
        <v>1485832</v>
      </c>
      <c r="N40" s="41">
        <v>928235</v>
      </c>
      <c r="O40" s="41"/>
      <c r="P40" s="41">
        <v>557597</v>
      </c>
      <c r="Q40" s="42"/>
    </row>
    <row r="41" spans="1:17" ht="12.75" customHeight="1">
      <c r="A41" s="78"/>
      <c r="B41" s="116"/>
      <c r="C41" s="117"/>
      <c r="D41" s="117"/>
      <c r="E41" s="48"/>
      <c r="F41" s="111"/>
      <c r="G41" s="112"/>
      <c r="H41" s="112"/>
      <c r="I41" s="113"/>
      <c r="J41" s="93"/>
      <c r="K41" s="95"/>
      <c r="L41" s="118"/>
      <c r="M41" s="40"/>
      <c r="N41" s="41"/>
      <c r="O41" s="41"/>
      <c r="P41" s="41"/>
      <c r="Q41" s="42"/>
    </row>
    <row r="42" spans="1:17" ht="12.75" customHeight="1">
      <c r="A42" s="78"/>
      <c r="B42" s="43" t="s">
        <v>10</v>
      </c>
      <c r="C42" s="44"/>
      <c r="D42" s="44"/>
      <c r="E42" s="47" t="s">
        <v>30</v>
      </c>
      <c r="F42" s="108" t="s">
        <v>29</v>
      </c>
      <c r="G42" s="109"/>
      <c r="H42" s="109"/>
      <c r="I42" s="110"/>
      <c r="J42" s="93"/>
      <c r="K42" s="95"/>
      <c r="L42" s="118"/>
      <c r="M42" s="40"/>
      <c r="N42" s="41"/>
      <c r="O42" s="41"/>
      <c r="P42" s="41"/>
      <c r="Q42" s="42"/>
    </row>
    <row r="43" spans="1:17" ht="12.75" customHeight="1">
      <c r="A43" s="78"/>
      <c r="B43" s="45"/>
      <c r="C43" s="46"/>
      <c r="D43" s="46"/>
      <c r="E43" s="48"/>
      <c r="F43" s="111"/>
      <c r="G43" s="112"/>
      <c r="H43" s="112"/>
      <c r="I43" s="113"/>
      <c r="J43" s="93"/>
      <c r="K43" s="95"/>
      <c r="L43" s="118"/>
      <c r="M43" s="40"/>
      <c r="N43" s="41"/>
      <c r="O43" s="41"/>
      <c r="P43" s="41"/>
      <c r="Q43" s="42"/>
    </row>
    <row r="44" spans="1:17" ht="12.75" customHeight="1">
      <c r="A44" s="78"/>
      <c r="B44" s="55" t="s">
        <v>11</v>
      </c>
      <c r="C44" s="56"/>
      <c r="D44" s="56"/>
      <c r="E44" s="47" t="s">
        <v>31</v>
      </c>
      <c r="F44" s="108" t="s">
        <v>32</v>
      </c>
      <c r="G44" s="109"/>
      <c r="H44" s="109"/>
      <c r="I44" s="110"/>
      <c r="J44" s="93"/>
      <c r="K44" s="95"/>
      <c r="L44" s="63">
        <v>2012</v>
      </c>
      <c r="M44" s="65">
        <f>SUM(N44:Q47)</f>
        <v>0</v>
      </c>
      <c r="N44" s="41"/>
      <c r="O44" s="41"/>
      <c r="P44" s="41"/>
      <c r="Q44" s="42"/>
    </row>
    <row r="45" spans="1:17" ht="12.75" customHeight="1">
      <c r="A45" s="78"/>
      <c r="B45" s="57"/>
      <c r="C45" s="58"/>
      <c r="D45" s="58"/>
      <c r="E45" s="59"/>
      <c r="F45" s="227"/>
      <c r="G45" s="228"/>
      <c r="H45" s="228"/>
      <c r="I45" s="229"/>
      <c r="J45" s="93"/>
      <c r="K45" s="95"/>
      <c r="L45" s="63"/>
      <c r="M45" s="65"/>
      <c r="N45" s="41"/>
      <c r="O45" s="41"/>
      <c r="P45" s="41"/>
      <c r="Q45" s="42"/>
    </row>
    <row r="46" spans="1:17" ht="12.75" customHeight="1">
      <c r="A46" s="78"/>
      <c r="B46" s="69"/>
      <c r="C46" s="69"/>
      <c r="D46" s="69"/>
      <c r="E46" s="69"/>
      <c r="F46" s="217" t="s">
        <v>123</v>
      </c>
      <c r="G46" s="217"/>
      <c r="H46" s="217"/>
      <c r="I46" s="217"/>
      <c r="J46" s="217"/>
      <c r="K46" s="217"/>
      <c r="L46" s="63"/>
      <c r="M46" s="65"/>
      <c r="N46" s="41"/>
      <c r="O46" s="41"/>
      <c r="P46" s="41"/>
      <c r="Q46" s="42"/>
    </row>
    <row r="47" spans="1:17" ht="12.75" customHeight="1" thickBot="1">
      <c r="A47" s="78"/>
      <c r="B47" s="69"/>
      <c r="C47" s="69"/>
      <c r="D47" s="69"/>
      <c r="E47" s="69"/>
      <c r="F47" s="217"/>
      <c r="G47" s="217"/>
      <c r="H47" s="217"/>
      <c r="I47" s="217"/>
      <c r="J47" s="217"/>
      <c r="K47" s="217"/>
      <c r="L47" s="64"/>
      <c r="M47" s="66"/>
      <c r="N47" s="67"/>
      <c r="O47" s="67"/>
      <c r="P47" s="67"/>
      <c r="Q47" s="68"/>
    </row>
    <row r="48" spans="1:17" ht="12.75" customHeight="1" thickTop="1">
      <c r="A48" s="78"/>
      <c r="B48" s="69"/>
      <c r="C48" s="69"/>
      <c r="D48" s="69"/>
      <c r="E48" s="69"/>
      <c r="F48" s="69" t="s">
        <v>33</v>
      </c>
      <c r="G48" s="72"/>
      <c r="H48" s="72"/>
      <c r="I48" s="72"/>
      <c r="J48" s="72"/>
      <c r="K48" s="73"/>
      <c r="L48" s="8"/>
      <c r="M48" s="22"/>
      <c r="N48" s="22"/>
      <c r="O48" s="22"/>
      <c r="P48" s="22"/>
      <c r="Q48" s="22"/>
    </row>
    <row r="49" spans="1:17" ht="12.75" customHeight="1" thickBot="1">
      <c r="A49" s="79"/>
      <c r="B49" s="70"/>
      <c r="C49" s="70"/>
      <c r="D49" s="70"/>
      <c r="E49" s="70"/>
      <c r="F49" s="74"/>
      <c r="G49" s="74"/>
      <c r="H49" s="74"/>
      <c r="I49" s="74"/>
      <c r="J49" s="74"/>
      <c r="K49" s="75"/>
      <c r="L49" s="8"/>
      <c r="M49" s="22"/>
      <c r="N49" s="22"/>
      <c r="O49" s="22"/>
      <c r="P49" s="22"/>
      <c r="Q49" s="22"/>
    </row>
    <row r="50" spans="1:17" ht="12.75" customHeight="1" thickTop="1" thickBot="1">
      <c r="A50" s="6"/>
      <c r="B50" s="19"/>
      <c r="C50" s="19"/>
      <c r="D50" s="24"/>
      <c r="E50" s="24"/>
      <c r="F50" s="27"/>
      <c r="G50" s="27"/>
      <c r="H50" s="27"/>
      <c r="I50" s="27"/>
      <c r="J50" s="27"/>
      <c r="K50" s="32"/>
      <c r="L50" s="8"/>
      <c r="M50" s="22"/>
      <c r="N50" s="22"/>
      <c r="O50" s="22"/>
      <c r="P50" s="22"/>
      <c r="Q50" s="22"/>
    </row>
    <row r="51" spans="1:17" ht="12.75" customHeight="1" thickTop="1">
      <c r="A51" s="77">
        <f>A36+1</f>
        <v>3</v>
      </c>
      <c r="B51" s="145" t="s">
        <v>12</v>
      </c>
      <c r="C51" s="146"/>
      <c r="D51" s="145">
        <v>72095</v>
      </c>
      <c r="E51" s="145"/>
      <c r="F51" s="149" t="s">
        <v>27</v>
      </c>
      <c r="G51" s="150"/>
      <c r="H51" s="150"/>
      <c r="I51" s="151"/>
      <c r="J51" s="155" t="s">
        <v>86</v>
      </c>
      <c r="K51" s="94">
        <v>11500</v>
      </c>
      <c r="L51" s="96">
        <v>2010</v>
      </c>
      <c r="M51" s="98">
        <f>SUM(N51:Q54)</f>
        <v>320</v>
      </c>
      <c r="N51" s="100">
        <v>320</v>
      </c>
      <c r="O51" s="100"/>
      <c r="P51" s="100"/>
      <c r="Q51" s="102"/>
    </row>
    <row r="52" spans="1:17" ht="12.75" customHeight="1">
      <c r="A52" s="78"/>
      <c r="B52" s="147"/>
      <c r="C52" s="147"/>
      <c r="D52" s="148"/>
      <c r="E52" s="148"/>
      <c r="F52" s="152"/>
      <c r="G52" s="153"/>
      <c r="H52" s="153"/>
      <c r="I52" s="154"/>
      <c r="J52" s="59"/>
      <c r="K52" s="95"/>
      <c r="L52" s="97"/>
      <c r="M52" s="99"/>
      <c r="N52" s="101"/>
      <c r="O52" s="101"/>
      <c r="P52" s="101"/>
      <c r="Q52" s="103"/>
    </row>
    <row r="53" spans="1:17" ht="12.75" customHeight="1">
      <c r="A53" s="78"/>
      <c r="B53" s="104" t="s">
        <v>8</v>
      </c>
      <c r="C53" s="105"/>
      <c r="D53" s="105"/>
      <c r="E53" s="3"/>
      <c r="F53" s="108" t="s">
        <v>82</v>
      </c>
      <c r="G53" s="109"/>
      <c r="H53" s="109"/>
      <c r="I53" s="110"/>
      <c r="J53" s="93"/>
      <c r="K53" s="95"/>
      <c r="L53" s="97"/>
      <c r="M53" s="99"/>
      <c r="N53" s="101"/>
      <c r="O53" s="101"/>
      <c r="P53" s="101"/>
      <c r="Q53" s="103"/>
    </row>
    <row r="54" spans="1:17" ht="12.75" customHeight="1">
      <c r="A54" s="78"/>
      <c r="B54" s="106"/>
      <c r="C54" s="107"/>
      <c r="D54" s="107"/>
      <c r="E54" s="4"/>
      <c r="F54" s="111"/>
      <c r="G54" s="112"/>
      <c r="H54" s="112"/>
      <c r="I54" s="113"/>
      <c r="J54" s="93"/>
      <c r="K54" s="95"/>
      <c r="L54" s="97"/>
      <c r="M54" s="99"/>
      <c r="N54" s="156"/>
      <c r="O54" s="101"/>
      <c r="P54" s="101"/>
      <c r="Q54" s="103"/>
    </row>
    <row r="55" spans="1:17" ht="12.75" customHeight="1">
      <c r="A55" s="78"/>
      <c r="B55" s="114" t="s">
        <v>9</v>
      </c>
      <c r="C55" s="115"/>
      <c r="D55" s="115"/>
      <c r="E55" s="47" t="s">
        <v>83</v>
      </c>
      <c r="F55" s="108" t="s">
        <v>25</v>
      </c>
      <c r="G55" s="109"/>
      <c r="H55" s="109"/>
      <c r="I55" s="110"/>
      <c r="J55" s="93"/>
      <c r="K55" s="95"/>
      <c r="L55" s="118">
        <v>2011</v>
      </c>
      <c r="M55" s="40">
        <f>SUM(N55:Q58)</f>
        <v>800</v>
      </c>
      <c r="N55" s="101">
        <v>800</v>
      </c>
      <c r="O55" s="41"/>
      <c r="P55" s="41"/>
      <c r="Q55" s="42"/>
    </row>
    <row r="56" spans="1:17" ht="12.75" customHeight="1">
      <c r="A56" s="78"/>
      <c r="B56" s="116"/>
      <c r="C56" s="117"/>
      <c r="D56" s="117"/>
      <c r="E56" s="48"/>
      <c r="F56" s="111"/>
      <c r="G56" s="112"/>
      <c r="H56" s="112"/>
      <c r="I56" s="113"/>
      <c r="J56" s="93"/>
      <c r="K56" s="95"/>
      <c r="L56" s="118"/>
      <c r="M56" s="40"/>
      <c r="N56" s="101"/>
      <c r="O56" s="41"/>
      <c r="P56" s="41"/>
      <c r="Q56" s="42"/>
    </row>
    <row r="57" spans="1:17" ht="12.75" customHeight="1">
      <c r="A57" s="78"/>
      <c r="B57" s="43" t="s">
        <v>10</v>
      </c>
      <c r="C57" s="44"/>
      <c r="D57" s="44"/>
      <c r="E57" s="47" t="s">
        <v>84</v>
      </c>
      <c r="F57" s="134" t="s">
        <v>85</v>
      </c>
      <c r="G57" s="135"/>
      <c r="H57" s="135"/>
      <c r="I57" s="136"/>
      <c r="J57" s="93"/>
      <c r="K57" s="95"/>
      <c r="L57" s="118"/>
      <c r="M57" s="40"/>
      <c r="N57" s="101"/>
      <c r="O57" s="41"/>
      <c r="P57" s="41"/>
      <c r="Q57" s="42"/>
    </row>
    <row r="58" spans="1:17" ht="12.75" customHeight="1">
      <c r="A58" s="78"/>
      <c r="B58" s="45"/>
      <c r="C58" s="46"/>
      <c r="D58" s="46"/>
      <c r="E58" s="48"/>
      <c r="F58" s="137"/>
      <c r="G58" s="138"/>
      <c r="H58" s="138"/>
      <c r="I58" s="139"/>
      <c r="J58" s="93"/>
      <c r="K58" s="95"/>
      <c r="L58" s="118"/>
      <c r="M58" s="40"/>
      <c r="N58" s="101"/>
      <c r="O58" s="41"/>
      <c r="P58" s="41"/>
      <c r="Q58" s="42"/>
    </row>
    <row r="59" spans="1:17" ht="12.75" customHeight="1">
      <c r="A59" s="78"/>
      <c r="B59" s="55" t="s">
        <v>11</v>
      </c>
      <c r="C59" s="56"/>
      <c r="D59" s="56"/>
      <c r="E59" s="47" t="s">
        <v>14</v>
      </c>
      <c r="F59" s="134" t="s">
        <v>14</v>
      </c>
      <c r="G59" s="135"/>
      <c r="H59" s="135"/>
      <c r="I59" s="136"/>
      <c r="J59" s="93"/>
      <c r="K59" s="95"/>
      <c r="L59" s="63">
        <v>2012</v>
      </c>
      <c r="M59" s="65">
        <f>SUM(N59:Q62)</f>
        <v>5300</v>
      </c>
      <c r="N59" s="101">
        <v>5300</v>
      </c>
      <c r="O59" s="41"/>
      <c r="P59" s="41"/>
      <c r="Q59" s="42"/>
    </row>
    <row r="60" spans="1:17" ht="12.75" customHeight="1">
      <c r="A60" s="78"/>
      <c r="B60" s="57"/>
      <c r="C60" s="58"/>
      <c r="D60" s="58"/>
      <c r="E60" s="59"/>
      <c r="F60" s="157"/>
      <c r="G60" s="158"/>
      <c r="H60" s="158"/>
      <c r="I60" s="159"/>
      <c r="J60" s="93"/>
      <c r="K60" s="95"/>
      <c r="L60" s="63"/>
      <c r="M60" s="65"/>
      <c r="N60" s="101"/>
      <c r="O60" s="41"/>
      <c r="P60" s="41"/>
      <c r="Q60" s="42"/>
    </row>
    <row r="61" spans="1:17" ht="12.75" customHeight="1">
      <c r="A61" s="78"/>
      <c r="B61" s="69"/>
      <c r="C61" s="69"/>
      <c r="D61" s="69"/>
      <c r="E61" s="69"/>
      <c r="F61" s="71" t="s">
        <v>87</v>
      </c>
      <c r="G61" s="71"/>
      <c r="H61" s="71"/>
      <c r="I61" s="71"/>
      <c r="J61" s="71"/>
      <c r="K61" s="71"/>
      <c r="L61" s="63"/>
      <c r="M61" s="65"/>
      <c r="N61" s="101"/>
      <c r="O61" s="41"/>
      <c r="P61" s="41"/>
      <c r="Q61" s="42"/>
    </row>
    <row r="62" spans="1:17" ht="12.75" customHeight="1" thickBot="1">
      <c r="A62" s="78"/>
      <c r="B62" s="69"/>
      <c r="C62" s="69"/>
      <c r="D62" s="69"/>
      <c r="E62" s="69"/>
      <c r="F62" s="71"/>
      <c r="G62" s="71"/>
      <c r="H62" s="71"/>
      <c r="I62" s="71"/>
      <c r="J62" s="71"/>
      <c r="K62" s="71"/>
      <c r="L62" s="64"/>
      <c r="M62" s="66"/>
      <c r="N62" s="160"/>
      <c r="O62" s="67"/>
      <c r="P62" s="67"/>
      <c r="Q62" s="68"/>
    </row>
    <row r="63" spans="1:17" ht="12.75" customHeight="1" thickTop="1">
      <c r="A63" s="78"/>
      <c r="B63" s="69"/>
      <c r="C63" s="69"/>
      <c r="D63" s="69"/>
      <c r="E63" s="69"/>
      <c r="F63" s="69" t="s">
        <v>22</v>
      </c>
      <c r="G63" s="72"/>
      <c r="H63" s="72"/>
      <c r="I63" s="72"/>
      <c r="J63" s="72"/>
      <c r="K63" s="73"/>
      <c r="L63" s="8"/>
      <c r="M63" s="22"/>
      <c r="N63" s="22"/>
      <c r="O63" s="22"/>
      <c r="P63" s="22"/>
      <c r="Q63" s="22"/>
    </row>
    <row r="64" spans="1:17" ht="12.75" customHeight="1" thickBot="1">
      <c r="A64" s="79"/>
      <c r="B64" s="70"/>
      <c r="C64" s="70"/>
      <c r="D64" s="70"/>
      <c r="E64" s="70"/>
      <c r="F64" s="74"/>
      <c r="G64" s="74"/>
      <c r="H64" s="74"/>
      <c r="I64" s="74"/>
      <c r="J64" s="74"/>
      <c r="K64" s="75"/>
      <c r="L64" s="8"/>
      <c r="M64" s="22"/>
      <c r="N64" s="22"/>
      <c r="O64" s="22"/>
      <c r="P64" s="22"/>
      <c r="Q64" s="22"/>
    </row>
    <row r="65" spans="1:17" ht="17.25" thickTop="1" thickBot="1">
      <c r="A65" s="7"/>
      <c r="B65" s="142"/>
      <c r="C65" s="142"/>
      <c r="D65" s="142"/>
      <c r="E65" s="142"/>
      <c r="F65" s="142"/>
      <c r="G65" s="142"/>
      <c r="H65" s="142"/>
      <c r="I65" s="142"/>
      <c r="J65" s="25"/>
      <c r="K65" s="31"/>
      <c r="L65" s="25"/>
      <c r="M65" s="23"/>
      <c r="N65" s="23"/>
      <c r="O65" s="23"/>
      <c r="P65" s="23"/>
      <c r="Q65" s="23"/>
    </row>
    <row r="66" spans="1:17" ht="12.75" customHeight="1" thickTop="1">
      <c r="A66" s="77">
        <f>A51+1</f>
        <v>4</v>
      </c>
      <c r="B66" s="80" t="s">
        <v>12</v>
      </c>
      <c r="C66" s="214"/>
      <c r="D66" s="84">
        <v>75023</v>
      </c>
      <c r="E66" s="85"/>
      <c r="F66" s="88" t="s">
        <v>37</v>
      </c>
      <c r="G66" s="88"/>
      <c r="H66" s="88"/>
      <c r="I66" s="89"/>
      <c r="J66" s="92" t="s">
        <v>39</v>
      </c>
      <c r="K66" s="94">
        <v>891696</v>
      </c>
      <c r="L66" s="96">
        <v>2010</v>
      </c>
      <c r="M66" s="98">
        <f>SUM(N66:Q69)</f>
        <v>801431</v>
      </c>
      <c r="N66" s="100">
        <v>120215</v>
      </c>
      <c r="O66" s="100"/>
      <c r="P66" s="100">
        <v>681216</v>
      </c>
      <c r="Q66" s="102"/>
    </row>
    <row r="67" spans="1:17" ht="12.75" customHeight="1">
      <c r="A67" s="78"/>
      <c r="B67" s="215"/>
      <c r="C67" s="216"/>
      <c r="D67" s="86"/>
      <c r="E67" s="87"/>
      <c r="F67" s="90"/>
      <c r="G67" s="90"/>
      <c r="H67" s="90"/>
      <c r="I67" s="91"/>
      <c r="J67" s="93"/>
      <c r="K67" s="95"/>
      <c r="L67" s="97"/>
      <c r="M67" s="99"/>
      <c r="N67" s="101"/>
      <c r="O67" s="101"/>
      <c r="P67" s="101"/>
      <c r="Q67" s="103"/>
    </row>
    <row r="68" spans="1:17" ht="12.75" customHeight="1">
      <c r="A68" s="78"/>
      <c r="B68" s="104" t="s">
        <v>8</v>
      </c>
      <c r="C68" s="105"/>
      <c r="D68" s="105"/>
      <c r="E68" s="3"/>
      <c r="F68" s="108" t="s">
        <v>15</v>
      </c>
      <c r="G68" s="109"/>
      <c r="H68" s="109"/>
      <c r="I68" s="110"/>
      <c r="J68" s="93"/>
      <c r="K68" s="95"/>
      <c r="L68" s="97"/>
      <c r="M68" s="99"/>
      <c r="N68" s="101"/>
      <c r="O68" s="101"/>
      <c r="P68" s="101"/>
      <c r="Q68" s="103"/>
    </row>
    <row r="69" spans="1:17" ht="12.75" customHeight="1">
      <c r="A69" s="78"/>
      <c r="B69" s="106"/>
      <c r="C69" s="107"/>
      <c r="D69" s="107"/>
      <c r="E69" s="4"/>
      <c r="F69" s="111"/>
      <c r="G69" s="112"/>
      <c r="H69" s="112"/>
      <c r="I69" s="113"/>
      <c r="J69" s="93"/>
      <c r="K69" s="95"/>
      <c r="L69" s="97"/>
      <c r="M69" s="99"/>
      <c r="N69" s="101"/>
      <c r="O69" s="101"/>
      <c r="P69" s="101"/>
      <c r="Q69" s="103"/>
    </row>
    <row r="70" spans="1:17" ht="12.75" customHeight="1">
      <c r="A70" s="78"/>
      <c r="B70" s="114" t="s">
        <v>9</v>
      </c>
      <c r="C70" s="115"/>
      <c r="D70" s="115"/>
      <c r="E70" s="47" t="s">
        <v>23</v>
      </c>
      <c r="F70" s="108" t="s">
        <v>25</v>
      </c>
      <c r="G70" s="109"/>
      <c r="H70" s="109"/>
      <c r="I70" s="110"/>
      <c r="J70" s="93"/>
      <c r="K70" s="95"/>
      <c r="L70" s="118">
        <v>2011</v>
      </c>
      <c r="M70" s="40">
        <f>SUM(N70:Q73)</f>
        <v>0</v>
      </c>
      <c r="N70" s="41"/>
      <c r="O70" s="41"/>
      <c r="P70" s="41"/>
      <c r="Q70" s="42"/>
    </row>
    <row r="71" spans="1:17" ht="12.75" customHeight="1">
      <c r="A71" s="78"/>
      <c r="B71" s="116"/>
      <c r="C71" s="117"/>
      <c r="D71" s="117"/>
      <c r="E71" s="48"/>
      <c r="F71" s="111"/>
      <c r="G71" s="112"/>
      <c r="H71" s="112"/>
      <c r="I71" s="113"/>
      <c r="J71" s="93"/>
      <c r="K71" s="95"/>
      <c r="L71" s="118"/>
      <c r="M71" s="40"/>
      <c r="N71" s="41"/>
      <c r="O71" s="41"/>
      <c r="P71" s="41"/>
      <c r="Q71" s="42"/>
    </row>
    <row r="72" spans="1:17" ht="12.75" customHeight="1">
      <c r="A72" s="78"/>
      <c r="B72" s="43" t="s">
        <v>10</v>
      </c>
      <c r="C72" s="44"/>
      <c r="D72" s="44"/>
      <c r="E72" s="47" t="s">
        <v>77</v>
      </c>
      <c r="F72" s="108" t="s">
        <v>79</v>
      </c>
      <c r="G72" s="109"/>
      <c r="H72" s="109"/>
      <c r="I72" s="110"/>
      <c r="J72" s="93"/>
      <c r="K72" s="95"/>
      <c r="L72" s="118"/>
      <c r="M72" s="40"/>
      <c r="N72" s="41"/>
      <c r="O72" s="41"/>
      <c r="P72" s="41"/>
      <c r="Q72" s="42"/>
    </row>
    <row r="73" spans="1:17" ht="12.75" customHeight="1">
      <c r="A73" s="78"/>
      <c r="B73" s="45"/>
      <c r="C73" s="46"/>
      <c r="D73" s="46"/>
      <c r="E73" s="48"/>
      <c r="F73" s="111"/>
      <c r="G73" s="112"/>
      <c r="H73" s="112"/>
      <c r="I73" s="113"/>
      <c r="J73" s="93"/>
      <c r="K73" s="95"/>
      <c r="L73" s="118"/>
      <c r="M73" s="40"/>
      <c r="N73" s="41"/>
      <c r="O73" s="41"/>
      <c r="P73" s="41"/>
      <c r="Q73" s="42"/>
    </row>
    <row r="74" spans="1:17" ht="12.75" customHeight="1">
      <c r="A74" s="78"/>
      <c r="B74" s="55" t="s">
        <v>11</v>
      </c>
      <c r="C74" s="56"/>
      <c r="D74" s="56"/>
      <c r="E74" s="47" t="s">
        <v>38</v>
      </c>
      <c r="F74" s="108" t="s">
        <v>38</v>
      </c>
      <c r="G74" s="109"/>
      <c r="H74" s="109"/>
      <c r="I74" s="110"/>
      <c r="J74" s="93"/>
      <c r="K74" s="95"/>
      <c r="L74" s="63">
        <v>2012</v>
      </c>
      <c r="M74" s="65">
        <f>SUM(N74:Q77)</f>
        <v>0</v>
      </c>
      <c r="N74" s="41"/>
      <c r="O74" s="41"/>
      <c r="P74" s="41"/>
      <c r="Q74" s="42"/>
    </row>
    <row r="75" spans="1:17" ht="12.75" customHeight="1">
      <c r="A75" s="78"/>
      <c r="B75" s="57"/>
      <c r="C75" s="58"/>
      <c r="D75" s="58"/>
      <c r="E75" s="59"/>
      <c r="F75" s="227"/>
      <c r="G75" s="228"/>
      <c r="H75" s="228"/>
      <c r="I75" s="229"/>
      <c r="J75" s="93"/>
      <c r="K75" s="95"/>
      <c r="L75" s="63"/>
      <c r="M75" s="65"/>
      <c r="N75" s="41"/>
      <c r="O75" s="41"/>
      <c r="P75" s="41"/>
      <c r="Q75" s="42"/>
    </row>
    <row r="76" spans="1:17" ht="12.75" customHeight="1">
      <c r="A76" s="78"/>
      <c r="B76" s="69"/>
      <c r="C76" s="69"/>
      <c r="D76" s="69"/>
      <c r="E76" s="69"/>
      <c r="F76" s="71" t="s">
        <v>35</v>
      </c>
      <c r="G76" s="71"/>
      <c r="H76" s="71"/>
      <c r="I76" s="71"/>
      <c r="J76" s="71"/>
      <c r="K76" s="71"/>
      <c r="L76" s="63"/>
      <c r="M76" s="65"/>
      <c r="N76" s="41"/>
      <c r="O76" s="41"/>
      <c r="P76" s="41"/>
      <c r="Q76" s="42"/>
    </row>
    <row r="77" spans="1:17" ht="12.75" customHeight="1" thickBot="1">
      <c r="A77" s="78"/>
      <c r="B77" s="69"/>
      <c r="C77" s="69"/>
      <c r="D77" s="69"/>
      <c r="E77" s="69"/>
      <c r="F77" s="71"/>
      <c r="G77" s="71"/>
      <c r="H77" s="71"/>
      <c r="I77" s="71"/>
      <c r="J77" s="71"/>
      <c r="K77" s="71"/>
      <c r="L77" s="64"/>
      <c r="M77" s="66"/>
      <c r="N77" s="67"/>
      <c r="O77" s="67"/>
      <c r="P77" s="67"/>
      <c r="Q77" s="68"/>
    </row>
    <row r="78" spans="1:17" ht="12.75" customHeight="1" thickTop="1">
      <c r="A78" s="78"/>
      <c r="B78" s="69"/>
      <c r="C78" s="69"/>
      <c r="D78" s="69"/>
      <c r="E78" s="69"/>
      <c r="F78" s="69" t="s">
        <v>36</v>
      </c>
      <c r="G78" s="72"/>
      <c r="H78" s="72"/>
      <c r="I78" s="72"/>
      <c r="J78" s="72"/>
      <c r="K78" s="73"/>
      <c r="L78" s="8"/>
      <c r="M78" s="22"/>
      <c r="N78" s="22"/>
      <c r="O78" s="22"/>
      <c r="P78" s="22"/>
      <c r="Q78" s="22"/>
    </row>
    <row r="79" spans="1:17" ht="12.75" customHeight="1" thickBot="1">
      <c r="A79" s="79"/>
      <c r="B79" s="70"/>
      <c r="C79" s="70"/>
      <c r="D79" s="70"/>
      <c r="E79" s="70"/>
      <c r="F79" s="74"/>
      <c r="G79" s="74"/>
      <c r="H79" s="74"/>
      <c r="I79" s="74"/>
      <c r="J79" s="74"/>
      <c r="K79" s="75"/>
      <c r="L79" s="8"/>
      <c r="M79" s="22"/>
      <c r="N79" s="22"/>
      <c r="O79" s="22"/>
      <c r="P79" s="22"/>
      <c r="Q79" s="22"/>
    </row>
    <row r="80" spans="1:17" ht="12.75" customHeight="1" thickTop="1" thickBot="1">
      <c r="A80" s="6"/>
      <c r="B80" s="15"/>
      <c r="C80" s="15"/>
      <c r="D80" s="24"/>
      <c r="E80" s="24"/>
      <c r="F80" s="27"/>
      <c r="G80" s="27"/>
      <c r="H80" s="27"/>
      <c r="I80" s="27"/>
      <c r="J80" s="27"/>
      <c r="K80" s="33"/>
      <c r="L80" s="8"/>
      <c r="M80" s="22"/>
      <c r="N80" s="22"/>
      <c r="O80" s="22"/>
      <c r="P80" s="22"/>
      <c r="Q80" s="22"/>
    </row>
    <row r="81" spans="1:17" ht="12.75" customHeight="1" thickTop="1">
      <c r="A81" s="77">
        <f>A66+1</f>
        <v>5</v>
      </c>
      <c r="B81" s="145" t="s">
        <v>12</v>
      </c>
      <c r="C81" s="146"/>
      <c r="D81" s="145">
        <v>85111</v>
      </c>
      <c r="E81" s="145"/>
      <c r="F81" s="149" t="s">
        <v>73</v>
      </c>
      <c r="G81" s="150"/>
      <c r="H81" s="150"/>
      <c r="I81" s="151"/>
      <c r="J81" s="155" t="s">
        <v>70</v>
      </c>
      <c r="K81" s="94">
        <v>365142</v>
      </c>
      <c r="L81" s="96">
        <v>2010</v>
      </c>
      <c r="M81" s="98">
        <f>SUM(N81:Q84)</f>
        <v>12200</v>
      </c>
      <c r="N81" s="100">
        <v>12200</v>
      </c>
      <c r="O81" s="100"/>
      <c r="P81" s="100"/>
      <c r="Q81" s="102"/>
    </row>
    <row r="82" spans="1:17" ht="12.75" customHeight="1">
      <c r="A82" s="78"/>
      <c r="B82" s="147"/>
      <c r="C82" s="147"/>
      <c r="D82" s="148"/>
      <c r="E82" s="148"/>
      <c r="F82" s="152"/>
      <c r="G82" s="153"/>
      <c r="H82" s="153"/>
      <c r="I82" s="154"/>
      <c r="J82" s="59"/>
      <c r="K82" s="95"/>
      <c r="L82" s="97"/>
      <c r="M82" s="99"/>
      <c r="N82" s="101"/>
      <c r="O82" s="101"/>
      <c r="P82" s="101"/>
      <c r="Q82" s="103"/>
    </row>
    <row r="83" spans="1:17" ht="12.75" customHeight="1">
      <c r="A83" s="78"/>
      <c r="B83" s="104" t="s">
        <v>8</v>
      </c>
      <c r="C83" s="105"/>
      <c r="D83" s="105"/>
      <c r="E83" s="3"/>
      <c r="F83" s="108" t="s">
        <v>43</v>
      </c>
      <c r="G83" s="109"/>
      <c r="H83" s="109"/>
      <c r="I83" s="110"/>
      <c r="J83" s="93"/>
      <c r="K83" s="95"/>
      <c r="L83" s="97"/>
      <c r="M83" s="99"/>
      <c r="N83" s="101"/>
      <c r="O83" s="101"/>
      <c r="P83" s="101"/>
      <c r="Q83" s="103"/>
    </row>
    <row r="84" spans="1:17" ht="12.75" customHeight="1">
      <c r="A84" s="78"/>
      <c r="B84" s="106"/>
      <c r="C84" s="107"/>
      <c r="D84" s="107"/>
      <c r="E84" s="4"/>
      <c r="F84" s="111"/>
      <c r="G84" s="112"/>
      <c r="H84" s="112"/>
      <c r="I84" s="113"/>
      <c r="J84" s="93"/>
      <c r="K84" s="95"/>
      <c r="L84" s="97"/>
      <c r="M84" s="99"/>
      <c r="N84" s="156"/>
      <c r="O84" s="101"/>
      <c r="P84" s="101"/>
      <c r="Q84" s="103"/>
    </row>
    <row r="85" spans="1:17" ht="12.75" customHeight="1">
      <c r="A85" s="78"/>
      <c r="B85" s="114" t="s">
        <v>9</v>
      </c>
      <c r="C85" s="115"/>
      <c r="D85" s="115"/>
      <c r="E85" s="47" t="s">
        <v>66</v>
      </c>
      <c r="F85" s="108" t="s">
        <v>67</v>
      </c>
      <c r="G85" s="109"/>
      <c r="H85" s="109"/>
      <c r="I85" s="110"/>
      <c r="J85" s="93"/>
      <c r="K85" s="95"/>
      <c r="L85" s="118">
        <v>2011</v>
      </c>
      <c r="M85" s="40">
        <f>SUM(N85:Q88)</f>
        <v>460742</v>
      </c>
      <c r="N85" s="101">
        <v>460742</v>
      </c>
      <c r="O85" s="41"/>
      <c r="P85" s="41"/>
      <c r="Q85" s="42"/>
    </row>
    <row r="86" spans="1:17" ht="12.75" customHeight="1">
      <c r="A86" s="78"/>
      <c r="B86" s="116"/>
      <c r="C86" s="117"/>
      <c r="D86" s="117"/>
      <c r="E86" s="48"/>
      <c r="F86" s="111"/>
      <c r="G86" s="112"/>
      <c r="H86" s="112"/>
      <c r="I86" s="113"/>
      <c r="J86" s="93"/>
      <c r="K86" s="95"/>
      <c r="L86" s="118"/>
      <c r="M86" s="40"/>
      <c r="N86" s="101"/>
      <c r="O86" s="41"/>
      <c r="P86" s="41"/>
      <c r="Q86" s="42"/>
    </row>
    <row r="87" spans="1:17" ht="12.75" customHeight="1">
      <c r="A87" s="78"/>
      <c r="B87" s="43" t="s">
        <v>10</v>
      </c>
      <c r="C87" s="44"/>
      <c r="D87" s="44"/>
      <c r="E87" s="47" t="s">
        <v>68</v>
      </c>
      <c r="F87" s="134" t="s">
        <v>69</v>
      </c>
      <c r="G87" s="135"/>
      <c r="H87" s="135"/>
      <c r="I87" s="136"/>
      <c r="J87" s="93"/>
      <c r="K87" s="95"/>
      <c r="L87" s="118"/>
      <c r="M87" s="40"/>
      <c r="N87" s="101"/>
      <c r="O87" s="41"/>
      <c r="P87" s="41"/>
      <c r="Q87" s="42"/>
    </row>
    <row r="88" spans="1:17" ht="12.75" customHeight="1">
      <c r="A88" s="78"/>
      <c r="B88" s="45"/>
      <c r="C88" s="46"/>
      <c r="D88" s="46"/>
      <c r="E88" s="48"/>
      <c r="F88" s="137"/>
      <c r="G88" s="138"/>
      <c r="H88" s="138"/>
      <c r="I88" s="139"/>
      <c r="J88" s="93"/>
      <c r="K88" s="95"/>
      <c r="L88" s="118"/>
      <c r="M88" s="40"/>
      <c r="N88" s="101"/>
      <c r="O88" s="41"/>
      <c r="P88" s="41"/>
      <c r="Q88" s="42"/>
    </row>
    <row r="89" spans="1:17" ht="12.75" customHeight="1">
      <c r="A89" s="78"/>
      <c r="B89" s="55" t="s">
        <v>11</v>
      </c>
      <c r="C89" s="56"/>
      <c r="D89" s="56"/>
      <c r="E89" s="47" t="s">
        <v>14</v>
      </c>
      <c r="F89" s="134" t="s">
        <v>14</v>
      </c>
      <c r="G89" s="135"/>
      <c r="H89" s="135"/>
      <c r="I89" s="136"/>
      <c r="J89" s="93"/>
      <c r="K89" s="95"/>
      <c r="L89" s="63">
        <v>2012</v>
      </c>
      <c r="M89" s="65">
        <f>SUM(N89:Q92)</f>
        <v>0</v>
      </c>
      <c r="N89" s="101"/>
      <c r="O89" s="41"/>
      <c r="P89" s="41"/>
      <c r="Q89" s="42"/>
    </row>
    <row r="90" spans="1:17" ht="12.75" customHeight="1">
      <c r="A90" s="78"/>
      <c r="B90" s="57"/>
      <c r="C90" s="58"/>
      <c r="D90" s="58"/>
      <c r="E90" s="59"/>
      <c r="F90" s="157"/>
      <c r="G90" s="158"/>
      <c r="H90" s="158"/>
      <c r="I90" s="159"/>
      <c r="J90" s="93"/>
      <c r="K90" s="95"/>
      <c r="L90" s="63"/>
      <c r="M90" s="65"/>
      <c r="N90" s="101"/>
      <c r="O90" s="41"/>
      <c r="P90" s="41"/>
      <c r="Q90" s="42"/>
    </row>
    <row r="91" spans="1:17" ht="12.75" customHeight="1">
      <c r="A91" s="78"/>
      <c r="B91" s="69"/>
      <c r="C91" s="69"/>
      <c r="D91" s="69"/>
      <c r="E91" s="69"/>
      <c r="F91" s="71" t="s">
        <v>71</v>
      </c>
      <c r="G91" s="71"/>
      <c r="H91" s="71"/>
      <c r="I91" s="71"/>
      <c r="J91" s="71"/>
      <c r="K91" s="71"/>
      <c r="L91" s="63"/>
      <c r="M91" s="65"/>
      <c r="N91" s="101"/>
      <c r="O91" s="41"/>
      <c r="P91" s="41"/>
      <c r="Q91" s="42"/>
    </row>
    <row r="92" spans="1:17" ht="12.75" customHeight="1" thickBot="1">
      <c r="A92" s="78"/>
      <c r="B92" s="69"/>
      <c r="C92" s="69"/>
      <c r="D92" s="69"/>
      <c r="E92" s="69"/>
      <c r="F92" s="71"/>
      <c r="G92" s="71"/>
      <c r="H92" s="71"/>
      <c r="I92" s="71"/>
      <c r="J92" s="71"/>
      <c r="K92" s="71"/>
      <c r="L92" s="64"/>
      <c r="M92" s="66"/>
      <c r="N92" s="160"/>
      <c r="O92" s="67"/>
      <c r="P92" s="67"/>
      <c r="Q92" s="68"/>
    </row>
    <row r="93" spans="1:17" ht="12.75" customHeight="1" thickTop="1">
      <c r="A93" s="78"/>
      <c r="B93" s="69"/>
      <c r="C93" s="69"/>
      <c r="D93" s="69"/>
      <c r="E93" s="69"/>
      <c r="F93" s="69" t="s">
        <v>72</v>
      </c>
      <c r="G93" s="72"/>
      <c r="H93" s="72"/>
      <c r="I93" s="72"/>
      <c r="J93" s="72"/>
      <c r="K93" s="73"/>
      <c r="L93" s="8"/>
      <c r="M93" s="22"/>
      <c r="N93" s="22"/>
      <c r="O93" s="22"/>
      <c r="P93" s="22"/>
      <c r="Q93" s="22"/>
    </row>
    <row r="94" spans="1:17" ht="12.75" customHeight="1" thickBot="1">
      <c r="A94" s="79"/>
      <c r="B94" s="70"/>
      <c r="C94" s="70"/>
      <c r="D94" s="70"/>
      <c r="E94" s="70"/>
      <c r="F94" s="74"/>
      <c r="G94" s="74"/>
      <c r="H94" s="74"/>
      <c r="I94" s="74"/>
      <c r="J94" s="74"/>
      <c r="K94" s="75"/>
      <c r="L94" s="8"/>
      <c r="M94" s="22"/>
      <c r="N94" s="22"/>
      <c r="O94" s="22"/>
      <c r="P94" s="22"/>
      <c r="Q94" s="22"/>
    </row>
    <row r="95" spans="1:17" ht="12.75" customHeight="1" thickTop="1" thickBot="1">
      <c r="A95" s="6"/>
      <c r="B95" s="15"/>
      <c r="C95" s="15"/>
      <c r="D95" s="24"/>
      <c r="E95" s="24"/>
      <c r="F95" s="27"/>
      <c r="G95" s="27"/>
      <c r="H95" s="27"/>
      <c r="I95" s="27"/>
      <c r="J95" s="27"/>
      <c r="K95" s="33"/>
      <c r="L95" s="8"/>
      <c r="M95" s="22"/>
      <c r="N95" s="22"/>
      <c r="O95" s="22"/>
      <c r="P95" s="22"/>
      <c r="Q95" s="22"/>
    </row>
    <row r="96" spans="1:17" ht="12.75" customHeight="1" thickTop="1">
      <c r="A96" s="77">
        <f>A81+1</f>
        <v>6</v>
      </c>
      <c r="B96" s="143" t="s">
        <v>12</v>
      </c>
      <c r="C96" s="85"/>
      <c r="D96" s="143">
        <v>85232</v>
      </c>
      <c r="E96" s="85"/>
      <c r="F96" s="196" t="s">
        <v>74</v>
      </c>
      <c r="G96" s="88"/>
      <c r="H96" s="88"/>
      <c r="I96" s="89"/>
      <c r="J96" s="92" t="s">
        <v>34</v>
      </c>
      <c r="K96" s="94">
        <v>2894000</v>
      </c>
      <c r="L96" s="207">
        <v>2010</v>
      </c>
      <c r="M96" s="210">
        <f>SUM(N96:Q99)</f>
        <v>2738200</v>
      </c>
      <c r="N96" s="202">
        <v>1384200</v>
      </c>
      <c r="O96" s="202"/>
      <c r="P96" s="202">
        <v>1354000</v>
      </c>
      <c r="Q96" s="204"/>
    </row>
    <row r="97" spans="1:17" ht="12.75" customHeight="1">
      <c r="A97" s="78"/>
      <c r="B97" s="144"/>
      <c r="C97" s="87"/>
      <c r="D97" s="144"/>
      <c r="E97" s="87"/>
      <c r="F97" s="197"/>
      <c r="G97" s="90"/>
      <c r="H97" s="90"/>
      <c r="I97" s="91"/>
      <c r="J97" s="93"/>
      <c r="K97" s="95"/>
      <c r="L97" s="208"/>
      <c r="M97" s="211"/>
      <c r="N97" s="191"/>
      <c r="O97" s="191"/>
      <c r="P97" s="191"/>
      <c r="Q97" s="205"/>
    </row>
    <row r="98" spans="1:17" ht="12.75" customHeight="1">
      <c r="A98" s="78"/>
      <c r="B98" s="200" t="s">
        <v>8</v>
      </c>
      <c r="C98" s="201"/>
      <c r="D98" s="201"/>
      <c r="E98" s="3"/>
      <c r="F98" s="108" t="s">
        <v>15</v>
      </c>
      <c r="G98" s="109"/>
      <c r="H98" s="109"/>
      <c r="I98" s="110"/>
      <c r="J98" s="93"/>
      <c r="K98" s="95"/>
      <c r="L98" s="208"/>
      <c r="M98" s="211"/>
      <c r="N98" s="191"/>
      <c r="O98" s="191"/>
      <c r="P98" s="191"/>
      <c r="Q98" s="205"/>
    </row>
    <row r="99" spans="1:17" ht="12.75" customHeight="1">
      <c r="A99" s="78"/>
      <c r="B99" s="106"/>
      <c r="C99" s="107"/>
      <c r="D99" s="107"/>
      <c r="E99" s="4"/>
      <c r="F99" s="111"/>
      <c r="G99" s="112"/>
      <c r="H99" s="112"/>
      <c r="I99" s="113"/>
      <c r="J99" s="93"/>
      <c r="K99" s="95"/>
      <c r="L99" s="209"/>
      <c r="M99" s="212"/>
      <c r="N99" s="203"/>
      <c r="O99" s="203"/>
      <c r="P99" s="203"/>
      <c r="Q99" s="206"/>
    </row>
    <row r="100" spans="1:17" ht="12.75" customHeight="1">
      <c r="A100" s="78"/>
      <c r="B100" s="114" t="s">
        <v>9</v>
      </c>
      <c r="C100" s="115"/>
      <c r="D100" s="115"/>
      <c r="E100" s="47" t="s">
        <v>55</v>
      </c>
      <c r="F100" s="108" t="s">
        <v>13</v>
      </c>
      <c r="G100" s="109"/>
      <c r="H100" s="109"/>
      <c r="I100" s="110"/>
      <c r="J100" s="93"/>
      <c r="K100" s="95"/>
      <c r="L100" s="193">
        <v>2011</v>
      </c>
      <c r="M100" s="218">
        <f>SUM(N100:Q103)</f>
        <v>0</v>
      </c>
      <c r="N100" s="156"/>
      <c r="O100" s="124"/>
      <c r="P100" s="124"/>
      <c r="Q100" s="162"/>
    </row>
    <row r="101" spans="1:17" ht="12.75" customHeight="1">
      <c r="A101" s="78"/>
      <c r="B101" s="116"/>
      <c r="C101" s="117"/>
      <c r="D101" s="117"/>
      <c r="E101" s="48"/>
      <c r="F101" s="111"/>
      <c r="G101" s="112"/>
      <c r="H101" s="112"/>
      <c r="I101" s="113"/>
      <c r="J101" s="93"/>
      <c r="K101" s="95"/>
      <c r="L101" s="194"/>
      <c r="M101" s="219"/>
      <c r="N101" s="191"/>
      <c r="O101" s="120"/>
      <c r="P101" s="120"/>
      <c r="Q101" s="163"/>
    </row>
    <row r="102" spans="1:17" ht="12.75" customHeight="1">
      <c r="A102" s="78"/>
      <c r="B102" s="43" t="s">
        <v>10</v>
      </c>
      <c r="C102" s="44"/>
      <c r="D102" s="44"/>
      <c r="E102" s="47" t="s">
        <v>78</v>
      </c>
      <c r="F102" s="108" t="s">
        <v>122</v>
      </c>
      <c r="G102" s="109"/>
      <c r="H102" s="109"/>
      <c r="I102" s="110"/>
      <c r="J102" s="93"/>
      <c r="K102" s="95"/>
      <c r="L102" s="194"/>
      <c r="M102" s="219"/>
      <c r="N102" s="191"/>
      <c r="O102" s="120"/>
      <c r="P102" s="120"/>
      <c r="Q102" s="163"/>
    </row>
    <row r="103" spans="1:17" ht="12.75" customHeight="1">
      <c r="A103" s="78"/>
      <c r="B103" s="45"/>
      <c r="C103" s="46"/>
      <c r="D103" s="46"/>
      <c r="E103" s="48"/>
      <c r="F103" s="111"/>
      <c r="G103" s="112"/>
      <c r="H103" s="112"/>
      <c r="I103" s="113"/>
      <c r="J103" s="93"/>
      <c r="K103" s="95"/>
      <c r="L103" s="195"/>
      <c r="M103" s="220"/>
      <c r="N103" s="203"/>
      <c r="O103" s="121"/>
      <c r="P103" s="121"/>
      <c r="Q103" s="164"/>
    </row>
    <row r="104" spans="1:17" ht="12.75" customHeight="1">
      <c r="A104" s="78"/>
      <c r="B104" s="55" t="s">
        <v>11</v>
      </c>
      <c r="C104" s="56"/>
      <c r="D104" s="56"/>
      <c r="E104" s="47" t="s">
        <v>14</v>
      </c>
      <c r="F104" s="134" t="s">
        <v>14</v>
      </c>
      <c r="G104" s="135"/>
      <c r="H104" s="135"/>
      <c r="I104" s="136"/>
      <c r="J104" s="93"/>
      <c r="K104" s="95"/>
      <c r="L104" s="185">
        <v>2012</v>
      </c>
      <c r="M104" s="188">
        <f>SUM(N104:Q107)</f>
        <v>0</v>
      </c>
      <c r="N104" s="156"/>
      <c r="O104" s="124"/>
      <c r="P104" s="124"/>
      <c r="Q104" s="162"/>
    </row>
    <row r="105" spans="1:17" ht="12.75" customHeight="1">
      <c r="A105" s="78"/>
      <c r="B105" s="183"/>
      <c r="C105" s="184"/>
      <c r="D105" s="184"/>
      <c r="E105" s="48"/>
      <c r="F105" s="137"/>
      <c r="G105" s="138"/>
      <c r="H105" s="138"/>
      <c r="I105" s="139"/>
      <c r="J105" s="198"/>
      <c r="K105" s="199"/>
      <c r="L105" s="186"/>
      <c r="M105" s="189"/>
      <c r="N105" s="191"/>
      <c r="O105" s="120"/>
      <c r="P105" s="120"/>
      <c r="Q105" s="163"/>
    </row>
    <row r="106" spans="1:17" ht="12.75" customHeight="1">
      <c r="A106" s="78"/>
      <c r="B106" s="166"/>
      <c r="C106" s="167"/>
      <c r="D106" s="167"/>
      <c r="E106" s="168"/>
      <c r="F106" s="175" t="s">
        <v>75</v>
      </c>
      <c r="G106" s="176"/>
      <c r="H106" s="176"/>
      <c r="I106" s="176"/>
      <c r="J106" s="176"/>
      <c r="K106" s="177"/>
      <c r="L106" s="186"/>
      <c r="M106" s="189"/>
      <c r="N106" s="191"/>
      <c r="O106" s="120"/>
      <c r="P106" s="120"/>
      <c r="Q106" s="163"/>
    </row>
    <row r="107" spans="1:17" ht="12.75" customHeight="1" thickBot="1">
      <c r="A107" s="78"/>
      <c r="B107" s="169"/>
      <c r="C107" s="170"/>
      <c r="D107" s="170"/>
      <c r="E107" s="171"/>
      <c r="F107" s="178"/>
      <c r="G107" s="179"/>
      <c r="H107" s="179"/>
      <c r="I107" s="179"/>
      <c r="J107" s="179"/>
      <c r="K107" s="180"/>
      <c r="L107" s="187"/>
      <c r="M107" s="190"/>
      <c r="N107" s="192"/>
      <c r="O107" s="161"/>
      <c r="P107" s="161"/>
      <c r="Q107" s="165"/>
    </row>
    <row r="108" spans="1:17" ht="12.75" customHeight="1" thickTop="1">
      <c r="A108" s="78"/>
      <c r="B108" s="169"/>
      <c r="C108" s="170"/>
      <c r="D108" s="170"/>
      <c r="E108" s="171"/>
      <c r="F108" s="166" t="s">
        <v>116</v>
      </c>
      <c r="G108" s="167"/>
      <c r="H108" s="167"/>
      <c r="I108" s="167"/>
      <c r="J108" s="167"/>
      <c r="K108" s="181"/>
      <c r="L108" s="8"/>
      <c r="M108" s="22"/>
      <c r="N108" s="22"/>
      <c r="O108" s="22"/>
      <c r="P108" s="22"/>
      <c r="Q108" s="22"/>
    </row>
    <row r="109" spans="1:17" ht="12.75" customHeight="1" thickBot="1">
      <c r="A109" s="79"/>
      <c r="B109" s="172"/>
      <c r="C109" s="173"/>
      <c r="D109" s="173"/>
      <c r="E109" s="174"/>
      <c r="F109" s="172"/>
      <c r="G109" s="173"/>
      <c r="H109" s="173"/>
      <c r="I109" s="173"/>
      <c r="J109" s="173"/>
      <c r="K109" s="182"/>
      <c r="L109" s="8"/>
      <c r="M109" s="22"/>
      <c r="N109" s="22"/>
      <c r="O109" s="22"/>
      <c r="P109" s="22"/>
      <c r="Q109" s="22"/>
    </row>
    <row r="110" spans="1:17" ht="12.75" customHeight="1" thickTop="1" thickBot="1">
      <c r="A110" s="6"/>
      <c r="B110" s="15"/>
      <c r="C110" s="15"/>
      <c r="D110" s="24"/>
      <c r="E110" s="24"/>
      <c r="F110" s="27"/>
      <c r="G110" s="27"/>
      <c r="H110" s="27"/>
      <c r="I110" s="27"/>
      <c r="J110" s="27"/>
      <c r="K110" s="33"/>
      <c r="L110" s="8"/>
      <c r="M110" s="22"/>
      <c r="N110" s="22"/>
      <c r="O110" s="22"/>
      <c r="P110" s="22"/>
      <c r="Q110" s="22"/>
    </row>
    <row r="111" spans="1:17" ht="12.75" customHeight="1" thickTop="1">
      <c r="A111" s="77">
        <f>A96+1</f>
        <v>7</v>
      </c>
      <c r="B111" s="143" t="s">
        <v>12</v>
      </c>
      <c r="C111" s="85"/>
      <c r="D111" s="143" t="s">
        <v>88</v>
      </c>
      <c r="E111" s="84"/>
      <c r="F111" s="84"/>
      <c r="G111" s="84"/>
      <c r="H111" s="84"/>
      <c r="I111" s="85"/>
      <c r="J111" s="92" t="s">
        <v>47</v>
      </c>
      <c r="K111" s="94">
        <f>22275+249147+2313561</f>
        <v>2584983</v>
      </c>
      <c r="L111" s="207">
        <v>2010</v>
      </c>
      <c r="M111" s="210">
        <f>SUM(N111:Q114)</f>
        <v>814819</v>
      </c>
      <c r="N111" s="202">
        <f>7425+66249</f>
        <v>73674</v>
      </c>
      <c r="O111" s="202">
        <f>36425+16800</f>
        <v>53225</v>
      </c>
      <c r="P111" s="202">
        <v>687920</v>
      </c>
      <c r="Q111" s="204"/>
    </row>
    <row r="112" spans="1:17" ht="12.75" customHeight="1">
      <c r="A112" s="78"/>
      <c r="B112" s="144"/>
      <c r="C112" s="87"/>
      <c r="D112" s="144"/>
      <c r="E112" s="86"/>
      <c r="F112" s="86"/>
      <c r="G112" s="86"/>
      <c r="H112" s="86"/>
      <c r="I112" s="87"/>
      <c r="J112" s="93"/>
      <c r="K112" s="95"/>
      <c r="L112" s="208"/>
      <c r="M112" s="211"/>
      <c r="N112" s="191"/>
      <c r="O112" s="191"/>
      <c r="P112" s="191"/>
      <c r="Q112" s="205"/>
    </row>
    <row r="113" spans="1:17" ht="12.75" customHeight="1">
      <c r="A113" s="78"/>
      <c r="B113" s="200" t="s">
        <v>8</v>
      </c>
      <c r="C113" s="201"/>
      <c r="D113" s="201"/>
      <c r="E113" s="3"/>
      <c r="F113" s="108" t="s">
        <v>43</v>
      </c>
      <c r="G113" s="109"/>
      <c r="H113" s="109"/>
      <c r="I113" s="110"/>
      <c r="J113" s="93"/>
      <c r="K113" s="95"/>
      <c r="L113" s="208"/>
      <c r="M113" s="211"/>
      <c r="N113" s="191"/>
      <c r="O113" s="191"/>
      <c r="P113" s="191"/>
      <c r="Q113" s="205"/>
    </row>
    <row r="114" spans="1:17" ht="12.75" customHeight="1">
      <c r="A114" s="78"/>
      <c r="B114" s="106"/>
      <c r="C114" s="107"/>
      <c r="D114" s="107"/>
      <c r="E114" s="4"/>
      <c r="F114" s="111"/>
      <c r="G114" s="112"/>
      <c r="H114" s="112"/>
      <c r="I114" s="113"/>
      <c r="J114" s="93"/>
      <c r="K114" s="95"/>
      <c r="L114" s="209"/>
      <c r="M114" s="212"/>
      <c r="N114" s="203"/>
      <c r="O114" s="203"/>
      <c r="P114" s="203"/>
      <c r="Q114" s="206"/>
    </row>
    <row r="115" spans="1:17" ht="12.75" customHeight="1">
      <c r="A115" s="78"/>
      <c r="B115" s="114" t="s">
        <v>9</v>
      </c>
      <c r="C115" s="115"/>
      <c r="D115" s="115"/>
      <c r="E115" s="47" t="s">
        <v>40</v>
      </c>
      <c r="F115" s="108" t="s">
        <v>44</v>
      </c>
      <c r="G115" s="109"/>
      <c r="H115" s="109"/>
      <c r="I115" s="110"/>
      <c r="J115" s="93"/>
      <c r="K115" s="95"/>
      <c r="L115" s="193">
        <v>2011</v>
      </c>
      <c r="M115" s="218">
        <f>SUM(N115:Q118)</f>
        <v>814819</v>
      </c>
      <c r="N115" s="156">
        <f>7425+83049</f>
        <v>90474</v>
      </c>
      <c r="O115" s="124">
        <v>36425</v>
      </c>
      <c r="P115" s="124">
        <v>687920</v>
      </c>
      <c r="Q115" s="162"/>
    </row>
    <row r="116" spans="1:17" ht="12.75" customHeight="1">
      <c r="A116" s="78"/>
      <c r="B116" s="116"/>
      <c r="C116" s="117"/>
      <c r="D116" s="117"/>
      <c r="E116" s="48"/>
      <c r="F116" s="111"/>
      <c r="G116" s="112"/>
      <c r="H116" s="112"/>
      <c r="I116" s="113"/>
      <c r="J116" s="93"/>
      <c r="K116" s="95"/>
      <c r="L116" s="194"/>
      <c r="M116" s="219"/>
      <c r="N116" s="191"/>
      <c r="O116" s="120"/>
      <c r="P116" s="120"/>
      <c r="Q116" s="163"/>
    </row>
    <row r="117" spans="1:17" ht="12.75" customHeight="1">
      <c r="A117" s="78"/>
      <c r="B117" s="43" t="s">
        <v>10</v>
      </c>
      <c r="C117" s="44"/>
      <c r="D117" s="44"/>
      <c r="E117" s="47" t="s">
        <v>41</v>
      </c>
      <c r="F117" s="134" t="s">
        <v>45</v>
      </c>
      <c r="G117" s="135"/>
      <c r="H117" s="135"/>
      <c r="I117" s="136"/>
      <c r="J117" s="93"/>
      <c r="K117" s="95"/>
      <c r="L117" s="194"/>
      <c r="M117" s="219"/>
      <c r="N117" s="191"/>
      <c r="O117" s="120"/>
      <c r="P117" s="120"/>
      <c r="Q117" s="163"/>
    </row>
    <row r="118" spans="1:17" ht="12.75" customHeight="1">
      <c r="A118" s="78"/>
      <c r="B118" s="45"/>
      <c r="C118" s="46"/>
      <c r="D118" s="46"/>
      <c r="E118" s="48"/>
      <c r="F118" s="137"/>
      <c r="G118" s="138"/>
      <c r="H118" s="138"/>
      <c r="I118" s="139"/>
      <c r="J118" s="93"/>
      <c r="K118" s="95"/>
      <c r="L118" s="195"/>
      <c r="M118" s="220"/>
      <c r="N118" s="203"/>
      <c r="O118" s="121"/>
      <c r="P118" s="121"/>
      <c r="Q118" s="164"/>
    </row>
    <row r="119" spans="1:17" ht="12.75" customHeight="1">
      <c r="A119" s="78"/>
      <c r="B119" s="55" t="s">
        <v>11</v>
      </c>
      <c r="C119" s="56"/>
      <c r="D119" s="56"/>
      <c r="E119" s="47" t="s">
        <v>42</v>
      </c>
      <c r="F119" s="134" t="s">
        <v>46</v>
      </c>
      <c r="G119" s="135"/>
      <c r="H119" s="135"/>
      <c r="I119" s="136"/>
      <c r="J119" s="93"/>
      <c r="K119" s="95"/>
      <c r="L119" s="185">
        <v>2012</v>
      </c>
      <c r="M119" s="188">
        <f>SUM(N119:Q122)</f>
        <v>814819</v>
      </c>
      <c r="N119" s="156">
        <f>7425+83049</f>
        <v>90474</v>
      </c>
      <c r="O119" s="124">
        <v>36425</v>
      </c>
      <c r="P119" s="124">
        <v>687920</v>
      </c>
      <c r="Q119" s="162"/>
    </row>
    <row r="120" spans="1:17" ht="12.75" customHeight="1">
      <c r="A120" s="78"/>
      <c r="B120" s="183"/>
      <c r="C120" s="184"/>
      <c r="D120" s="184"/>
      <c r="E120" s="48"/>
      <c r="F120" s="137"/>
      <c r="G120" s="138"/>
      <c r="H120" s="138"/>
      <c r="I120" s="139"/>
      <c r="J120" s="198"/>
      <c r="K120" s="199"/>
      <c r="L120" s="186"/>
      <c r="M120" s="189"/>
      <c r="N120" s="191"/>
      <c r="O120" s="120"/>
      <c r="P120" s="120"/>
      <c r="Q120" s="163"/>
    </row>
    <row r="121" spans="1:17" ht="12.75" customHeight="1">
      <c r="A121" s="78"/>
      <c r="B121" s="166"/>
      <c r="C121" s="167"/>
      <c r="D121" s="167"/>
      <c r="E121" s="168"/>
      <c r="F121" s="221" t="s">
        <v>48</v>
      </c>
      <c r="G121" s="222"/>
      <c r="H121" s="222"/>
      <c r="I121" s="222"/>
      <c r="J121" s="222"/>
      <c r="K121" s="223"/>
      <c r="L121" s="186"/>
      <c r="M121" s="189"/>
      <c r="N121" s="191"/>
      <c r="O121" s="120"/>
      <c r="P121" s="120"/>
      <c r="Q121" s="163"/>
    </row>
    <row r="122" spans="1:17" ht="12.75" customHeight="1" thickBot="1">
      <c r="A122" s="78"/>
      <c r="B122" s="169"/>
      <c r="C122" s="170"/>
      <c r="D122" s="170"/>
      <c r="E122" s="171"/>
      <c r="F122" s="224"/>
      <c r="G122" s="225"/>
      <c r="H122" s="225"/>
      <c r="I122" s="225"/>
      <c r="J122" s="225"/>
      <c r="K122" s="226"/>
      <c r="L122" s="187"/>
      <c r="M122" s="190"/>
      <c r="N122" s="192"/>
      <c r="O122" s="161"/>
      <c r="P122" s="161"/>
      <c r="Q122" s="165"/>
    </row>
    <row r="123" spans="1:17" ht="12.75" customHeight="1" thickTop="1">
      <c r="A123" s="78"/>
      <c r="B123" s="169"/>
      <c r="C123" s="170"/>
      <c r="D123" s="170"/>
      <c r="E123" s="171"/>
      <c r="F123" s="166" t="s">
        <v>54</v>
      </c>
      <c r="G123" s="167"/>
      <c r="H123" s="167"/>
      <c r="I123" s="167"/>
      <c r="J123" s="167"/>
      <c r="K123" s="181"/>
      <c r="L123" s="8"/>
      <c r="M123" s="22"/>
      <c r="N123" s="22"/>
      <c r="O123" s="22"/>
      <c r="P123" s="22"/>
      <c r="Q123" s="22"/>
    </row>
    <row r="124" spans="1:17" ht="12.75" customHeight="1" thickBot="1">
      <c r="A124" s="79"/>
      <c r="B124" s="172"/>
      <c r="C124" s="173"/>
      <c r="D124" s="173"/>
      <c r="E124" s="174"/>
      <c r="F124" s="172"/>
      <c r="G124" s="173"/>
      <c r="H124" s="173"/>
      <c r="I124" s="173"/>
      <c r="J124" s="173"/>
      <c r="K124" s="182"/>
      <c r="L124" s="8"/>
      <c r="M124" s="22"/>
      <c r="N124" s="22"/>
      <c r="O124" s="22"/>
      <c r="P124" s="22"/>
      <c r="Q124" s="22"/>
    </row>
    <row r="125" spans="1:17" ht="17.25" thickTop="1" thickBot="1">
      <c r="A125" s="7"/>
      <c r="B125" s="142"/>
      <c r="C125" s="142"/>
      <c r="D125" s="142"/>
      <c r="E125" s="142"/>
      <c r="F125" s="142"/>
      <c r="G125" s="142"/>
      <c r="H125" s="142"/>
      <c r="I125" s="142"/>
      <c r="J125" s="25"/>
      <c r="K125" s="31"/>
      <c r="L125" s="25"/>
      <c r="M125" s="23"/>
      <c r="N125" s="23"/>
      <c r="O125" s="23"/>
      <c r="P125" s="23"/>
      <c r="Q125" s="23"/>
    </row>
    <row r="126" spans="1:17" ht="12.75" customHeight="1" thickTop="1">
      <c r="A126" s="77">
        <f>A111+1</f>
        <v>8</v>
      </c>
      <c r="B126" s="213" t="s">
        <v>12</v>
      </c>
      <c r="C126" s="214"/>
      <c r="D126" s="84">
        <v>85395</v>
      </c>
      <c r="E126" s="85"/>
      <c r="F126" s="88" t="s">
        <v>27</v>
      </c>
      <c r="G126" s="88"/>
      <c r="H126" s="88"/>
      <c r="I126" s="89"/>
      <c r="J126" s="92" t="s">
        <v>39</v>
      </c>
      <c r="K126" s="94">
        <v>7200</v>
      </c>
      <c r="L126" s="96">
        <v>2010</v>
      </c>
      <c r="M126" s="98">
        <f>SUM(N126:Q129)</f>
        <v>7200</v>
      </c>
      <c r="N126" s="100"/>
      <c r="O126" s="100"/>
      <c r="P126" s="100">
        <v>7200</v>
      </c>
      <c r="Q126" s="102"/>
    </row>
    <row r="127" spans="1:17" ht="12.75" customHeight="1">
      <c r="A127" s="78"/>
      <c r="B127" s="215"/>
      <c r="C127" s="216"/>
      <c r="D127" s="86"/>
      <c r="E127" s="87"/>
      <c r="F127" s="90"/>
      <c r="G127" s="90"/>
      <c r="H127" s="90"/>
      <c r="I127" s="91"/>
      <c r="J127" s="93"/>
      <c r="K127" s="95"/>
      <c r="L127" s="97"/>
      <c r="M127" s="99"/>
      <c r="N127" s="101"/>
      <c r="O127" s="101"/>
      <c r="P127" s="101"/>
      <c r="Q127" s="103"/>
    </row>
    <row r="128" spans="1:17" ht="12.75" customHeight="1">
      <c r="A128" s="78"/>
      <c r="B128" s="104" t="s">
        <v>8</v>
      </c>
      <c r="C128" s="105"/>
      <c r="D128" s="105"/>
      <c r="E128" s="3"/>
      <c r="F128" s="108" t="s">
        <v>43</v>
      </c>
      <c r="G128" s="109"/>
      <c r="H128" s="109"/>
      <c r="I128" s="110"/>
      <c r="J128" s="93"/>
      <c r="K128" s="95"/>
      <c r="L128" s="97"/>
      <c r="M128" s="99"/>
      <c r="N128" s="101"/>
      <c r="O128" s="101"/>
      <c r="P128" s="101"/>
      <c r="Q128" s="103"/>
    </row>
    <row r="129" spans="1:17" ht="12.75" customHeight="1">
      <c r="A129" s="78"/>
      <c r="B129" s="106"/>
      <c r="C129" s="107"/>
      <c r="D129" s="107"/>
      <c r="E129" s="4"/>
      <c r="F129" s="111"/>
      <c r="G129" s="112"/>
      <c r="H129" s="112"/>
      <c r="I129" s="113"/>
      <c r="J129" s="93"/>
      <c r="K129" s="95"/>
      <c r="L129" s="97"/>
      <c r="M129" s="99"/>
      <c r="N129" s="101"/>
      <c r="O129" s="101"/>
      <c r="P129" s="101"/>
      <c r="Q129" s="103"/>
    </row>
    <row r="130" spans="1:17" ht="12.75" customHeight="1">
      <c r="A130" s="78"/>
      <c r="B130" s="114" t="s">
        <v>9</v>
      </c>
      <c r="C130" s="115"/>
      <c r="D130" s="115"/>
      <c r="E130" s="47" t="s">
        <v>55</v>
      </c>
      <c r="F130" s="108" t="s">
        <v>51</v>
      </c>
      <c r="G130" s="109"/>
      <c r="H130" s="109"/>
      <c r="I130" s="110"/>
      <c r="J130" s="93"/>
      <c r="K130" s="95"/>
      <c r="L130" s="118">
        <v>2011</v>
      </c>
      <c r="M130" s="40">
        <f>SUM(N130:Q133)</f>
        <v>0</v>
      </c>
      <c r="N130" s="41"/>
      <c r="O130" s="41"/>
      <c r="P130" s="41"/>
      <c r="Q130" s="42"/>
    </row>
    <row r="131" spans="1:17" ht="12.75" customHeight="1">
      <c r="A131" s="78"/>
      <c r="B131" s="116"/>
      <c r="C131" s="117"/>
      <c r="D131" s="117"/>
      <c r="E131" s="48"/>
      <c r="F131" s="111"/>
      <c r="G131" s="112"/>
      <c r="H131" s="112"/>
      <c r="I131" s="113"/>
      <c r="J131" s="93"/>
      <c r="K131" s="95"/>
      <c r="L131" s="118"/>
      <c r="M131" s="40"/>
      <c r="N131" s="41"/>
      <c r="O131" s="41"/>
      <c r="P131" s="41"/>
      <c r="Q131" s="42"/>
    </row>
    <row r="132" spans="1:17" ht="12.75" customHeight="1">
      <c r="A132" s="78"/>
      <c r="B132" s="43" t="s">
        <v>10</v>
      </c>
      <c r="C132" s="44"/>
      <c r="D132" s="44"/>
      <c r="E132" s="47" t="s">
        <v>56</v>
      </c>
      <c r="F132" s="49" t="s">
        <v>52</v>
      </c>
      <c r="G132" s="50"/>
      <c r="H132" s="50"/>
      <c r="I132" s="51"/>
      <c r="J132" s="93"/>
      <c r="K132" s="95"/>
      <c r="L132" s="118"/>
      <c r="M132" s="40"/>
      <c r="N132" s="41"/>
      <c r="O132" s="41"/>
      <c r="P132" s="41"/>
      <c r="Q132" s="42"/>
    </row>
    <row r="133" spans="1:17" ht="12.75" customHeight="1">
      <c r="A133" s="78"/>
      <c r="B133" s="45"/>
      <c r="C133" s="46"/>
      <c r="D133" s="46"/>
      <c r="E133" s="48"/>
      <c r="F133" s="52"/>
      <c r="G133" s="53"/>
      <c r="H133" s="53"/>
      <c r="I133" s="54"/>
      <c r="J133" s="93"/>
      <c r="K133" s="95"/>
      <c r="L133" s="118"/>
      <c r="M133" s="40"/>
      <c r="N133" s="41"/>
      <c r="O133" s="41"/>
      <c r="P133" s="41"/>
      <c r="Q133" s="42"/>
    </row>
    <row r="134" spans="1:17" ht="12.75" customHeight="1">
      <c r="A134" s="78"/>
      <c r="B134" s="55" t="s">
        <v>11</v>
      </c>
      <c r="C134" s="56"/>
      <c r="D134" s="56"/>
      <c r="E134" s="47" t="s">
        <v>57</v>
      </c>
      <c r="F134" s="49" t="s">
        <v>53</v>
      </c>
      <c r="G134" s="50"/>
      <c r="H134" s="50"/>
      <c r="I134" s="51"/>
      <c r="J134" s="93"/>
      <c r="K134" s="95"/>
      <c r="L134" s="63">
        <v>2012</v>
      </c>
      <c r="M134" s="65">
        <f>SUM(N134:Q137)</f>
        <v>0</v>
      </c>
      <c r="N134" s="41"/>
      <c r="O134" s="41"/>
      <c r="P134" s="41"/>
      <c r="Q134" s="42"/>
    </row>
    <row r="135" spans="1:17" ht="12.75" customHeight="1">
      <c r="A135" s="78"/>
      <c r="B135" s="57"/>
      <c r="C135" s="58"/>
      <c r="D135" s="58"/>
      <c r="E135" s="59"/>
      <c r="F135" s="60"/>
      <c r="G135" s="61"/>
      <c r="H135" s="61"/>
      <c r="I135" s="62"/>
      <c r="J135" s="93"/>
      <c r="K135" s="95"/>
      <c r="L135" s="63"/>
      <c r="M135" s="65"/>
      <c r="N135" s="41"/>
      <c r="O135" s="41"/>
      <c r="P135" s="41"/>
      <c r="Q135" s="42"/>
    </row>
    <row r="136" spans="1:17" ht="12.75" customHeight="1">
      <c r="A136" s="78"/>
      <c r="B136" s="69"/>
      <c r="C136" s="69"/>
      <c r="D136" s="69"/>
      <c r="E136" s="69"/>
      <c r="F136" s="71" t="s">
        <v>49</v>
      </c>
      <c r="G136" s="71"/>
      <c r="H136" s="71"/>
      <c r="I136" s="71"/>
      <c r="J136" s="71"/>
      <c r="K136" s="71"/>
      <c r="L136" s="63"/>
      <c r="M136" s="65"/>
      <c r="N136" s="41"/>
      <c r="O136" s="41"/>
      <c r="P136" s="41"/>
      <c r="Q136" s="42"/>
    </row>
    <row r="137" spans="1:17" ht="12.75" customHeight="1" thickBot="1">
      <c r="A137" s="78"/>
      <c r="B137" s="69"/>
      <c r="C137" s="69"/>
      <c r="D137" s="69"/>
      <c r="E137" s="69"/>
      <c r="F137" s="71"/>
      <c r="G137" s="71"/>
      <c r="H137" s="71"/>
      <c r="I137" s="71"/>
      <c r="J137" s="71"/>
      <c r="K137" s="71"/>
      <c r="L137" s="64"/>
      <c r="M137" s="66"/>
      <c r="N137" s="67"/>
      <c r="O137" s="67"/>
      <c r="P137" s="67"/>
      <c r="Q137" s="68"/>
    </row>
    <row r="138" spans="1:17" ht="12.75" customHeight="1" thickTop="1">
      <c r="A138" s="78"/>
      <c r="B138" s="69"/>
      <c r="C138" s="69"/>
      <c r="D138" s="69"/>
      <c r="E138" s="69"/>
      <c r="F138" s="69" t="s">
        <v>50</v>
      </c>
      <c r="G138" s="72"/>
      <c r="H138" s="72"/>
      <c r="I138" s="72"/>
      <c r="J138" s="72"/>
      <c r="K138" s="73"/>
      <c r="L138" s="8"/>
      <c r="M138" s="22"/>
      <c r="N138" s="22"/>
      <c r="O138" s="22"/>
      <c r="P138" s="22"/>
      <c r="Q138" s="22"/>
    </row>
    <row r="139" spans="1:17" ht="12.75" customHeight="1" thickBot="1">
      <c r="A139" s="79"/>
      <c r="B139" s="70"/>
      <c r="C139" s="70"/>
      <c r="D139" s="70"/>
      <c r="E139" s="70"/>
      <c r="F139" s="74"/>
      <c r="G139" s="74"/>
      <c r="H139" s="74"/>
      <c r="I139" s="74"/>
      <c r="J139" s="74"/>
      <c r="K139" s="75"/>
      <c r="L139" s="8"/>
      <c r="M139" s="22"/>
      <c r="N139" s="22"/>
      <c r="O139" s="22"/>
      <c r="P139" s="22"/>
      <c r="Q139" s="22"/>
    </row>
    <row r="140" spans="1:17" ht="17.25" thickTop="1" thickBot="1">
      <c r="A140" s="7"/>
      <c r="B140" s="142"/>
      <c r="C140" s="142"/>
      <c r="D140" s="142"/>
      <c r="E140" s="142"/>
      <c r="F140" s="142"/>
      <c r="G140" s="142"/>
      <c r="H140" s="142"/>
      <c r="I140" s="142"/>
      <c r="J140" s="25"/>
      <c r="K140" s="31"/>
      <c r="L140" s="25"/>
      <c r="M140" s="23"/>
      <c r="N140" s="23"/>
      <c r="O140" s="23"/>
      <c r="P140" s="23"/>
      <c r="Q140" s="23"/>
    </row>
    <row r="141" spans="1:17" ht="12.75" customHeight="1" thickTop="1">
      <c r="A141" s="77">
        <f>A126+1</f>
        <v>9</v>
      </c>
      <c r="B141" s="213" t="s">
        <v>12</v>
      </c>
      <c r="C141" s="214"/>
      <c r="D141" s="84">
        <v>90002</v>
      </c>
      <c r="E141" s="85"/>
      <c r="F141" s="88" t="s">
        <v>64</v>
      </c>
      <c r="G141" s="88"/>
      <c r="H141" s="88"/>
      <c r="I141" s="89"/>
      <c r="J141" s="92" t="s">
        <v>124</v>
      </c>
      <c r="K141" s="94">
        <v>12089630</v>
      </c>
      <c r="L141" s="96">
        <v>2010</v>
      </c>
      <c r="M141" s="98">
        <f>SUM(N141:Q144)</f>
        <v>1018591</v>
      </c>
      <c r="N141" s="100">
        <v>172447</v>
      </c>
      <c r="O141" s="100"/>
      <c r="P141" s="100">
        <v>846144</v>
      </c>
      <c r="Q141" s="102"/>
    </row>
    <row r="142" spans="1:17" ht="12.75" customHeight="1">
      <c r="A142" s="78"/>
      <c r="B142" s="215"/>
      <c r="C142" s="216"/>
      <c r="D142" s="86"/>
      <c r="E142" s="87"/>
      <c r="F142" s="90"/>
      <c r="G142" s="90"/>
      <c r="H142" s="90"/>
      <c r="I142" s="91"/>
      <c r="J142" s="93"/>
      <c r="K142" s="95"/>
      <c r="L142" s="97"/>
      <c r="M142" s="99"/>
      <c r="N142" s="101"/>
      <c r="O142" s="101"/>
      <c r="P142" s="101"/>
      <c r="Q142" s="103"/>
    </row>
    <row r="143" spans="1:17" ht="12.75" customHeight="1">
      <c r="A143" s="78"/>
      <c r="B143" s="104" t="s">
        <v>8</v>
      </c>
      <c r="C143" s="105"/>
      <c r="D143" s="105"/>
      <c r="E143" s="3"/>
      <c r="F143" s="108" t="s">
        <v>15</v>
      </c>
      <c r="G143" s="109"/>
      <c r="H143" s="109"/>
      <c r="I143" s="110"/>
      <c r="J143" s="93"/>
      <c r="K143" s="95"/>
      <c r="L143" s="97"/>
      <c r="M143" s="99"/>
      <c r="N143" s="101"/>
      <c r="O143" s="101"/>
      <c r="P143" s="101"/>
      <c r="Q143" s="103"/>
    </row>
    <row r="144" spans="1:17" ht="12.75" customHeight="1">
      <c r="A144" s="78"/>
      <c r="B144" s="106"/>
      <c r="C144" s="107"/>
      <c r="D144" s="107"/>
      <c r="E144" s="4"/>
      <c r="F144" s="111"/>
      <c r="G144" s="112"/>
      <c r="H144" s="112"/>
      <c r="I144" s="113"/>
      <c r="J144" s="93"/>
      <c r="K144" s="95"/>
      <c r="L144" s="97"/>
      <c r="M144" s="99"/>
      <c r="N144" s="101"/>
      <c r="O144" s="101"/>
      <c r="P144" s="101"/>
      <c r="Q144" s="103"/>
    </row>
    <row r="145" spans="1:17" ht="12.75" customHeight="1">
      <c r="A145" s="78"/>
      <c r="B145" s="114" t="s">
        <v>9</v>
      </c>
      <c r="C145" s="115"/>
      <c r="D145" s="115"/>
      <c r="E145" s="47" t="s">
        <v>60</v>
      </c>
      <c r="F145" s="108" t="s">
        <v>62</v>
      </c>
      <c r="G145" s="109"/>
      <c r="H145" s="109"/>
      <c r="I145" s="110"/>
      <c r="J145" s="93"/>
      <c r="K145" s="95"/>
      <c r="L145" s="118">
        <v>2011</v>
      </c>
      <c r="M145" s="40">
        <f>SUM(N145:Q148)</f>
        <v>6415170</v>
      </c>
      <c r="N145" s="41">
        <v>1086088</v>
      </c>
      <c r="O145" s="41"/>
      <c r="P145" s="41">
        <v>5329082</v>
      </c>
      <c r="Q145" s="42"/>
    </row>
    <row r="146" spans="1:17" ht="12.75" customHeight="1">
      <c r="A146" s="78"/>
      <c r="B146" s="116"/>
      <c r="C146" s="117"/>
      <c r="D146" s="117"/>
      <c r="E146" s="48"/>
      <c r="F146" s="111"/>
      <c r="G146" s="112"/>
      <c r="H146" s="112"/>
      <c r="I146" s="113"/>
      <c r="J146" s="93"/>
      <c r="K146" s="95"/>
      <c r="L146" s="118"/>
      <c r="M146" s="40"/>
      <c r="N146" s="41"/>
      <c r="O146" s="41"/>
      <c r="P146" s="41"/>
      <c r="Q146" s="42"/>
    </row>
    <row r="147" spans="1:17" ht="12.75" customHeight="1">
      <c r="A147" s="78"/>
      <c r="B147" s="43" t="s">
        <v>10</v>
      </c>
      <c r="C147" s="44"/>
      <c r="D147" s="44"/>
      <c r="E147" s="47" t="s">
        <v>65</v>
      </c>
      <c r="F147" s="108" t="s">
        <v>64</v>
      </c>
      <c r="G147" s="109"/>
      <c r="H147" s="109"/>
      <c r="I147" s="110"/>
      <c r="J147" s="93"/>
      <c r="K147" s="95"/>
      <c r="L147" s="118"/>
      <c r="M147" s="40"/>
      <c r="N147" s="41"/>
      <c r="O147" s="41"/>
      <c r="P147" s="41"/>
      <c r="Q147" s="42"/>
    </row>
    <row r="148" spans="1:17" ht="12.75" customHeight="1">
      <c r="A148" s="78"/>
      <c r="B148" s="45"/>
      <c r="C148" s="46"/>
      <c r="D148" s="46"/>
      <c r="E148" s="48"/>
      <c r="F148" s="111"/>
      <c r="G148" s="112"/>
      <c r="H148" s="112"/>
      <c r="I148" s="113"/>
      <c r="J148" s="93"/>
      <c r="K148" s="95"/>
      <c r="L148" s="118"/>
      <c r="M148" s="40"/>
      <c r="N148" s="41"/>
      <c r="O148" s="41"/>
      <c r="P148" s="41"/>
      <c r="Q148" s="42"/>
    </row>
    <row r="149" spans="1:17" ht="12.75" customHeight="1">
      <c r="A149" s="78"/>
      <c r="B149" s="55" t="s">
        <v>11</v>
      </c>
      <c r="C149" s="56"/>
      <c r="D149" s="56"/>
      <c r="E149" s="47"/>
      <c r="F149" s="49"/>
      <c r="G149" s="50"/>
      <c r="H149" s="50"/>
      <c r="I149" s="51"/>
      <c r="J149" s="93"/>
      <c r="K149" s="95"/>
      <c r="L149" s="63">
        <v>2012</v>
      </c>
      <c r="M149" s="65">
        <f>SUM(N149:Q152)</f>
        <v>4640989</v>
      </c>
      <c r="N149" s="41">
        <v>785720</v>
      </c>
      <c r="O149" s="41"/>
      <c r="P149" s="41">
        <v>3855269</v>
      </c>
      <c r="Q149" s="42"/>
    </row>
    <row r="150" spans="1:17" ht="12.75" customHeight="1">
      <c r="A150" s="78"/>
      <c r="B150" s="57"/>
      <c r="C150" s="58"/>
      <c r="D150" s="58"/>
      <c r="E150" s="59"/>
      <c r="F150" s="60"/>
      <c r="G150" s="61"/>
      <c r="H150" s="61"/>
      <c r="I150" s="62"/>
      <c r="J150" s="93"/>
      <c r="K150" s="95"/>
      <c r="L150" s="63"/>
      <c r="M150" s="65"/>
      <c r="N150" s="41"/>
      <c r="O150" s="41"/>
      <c r="P150" s="41"/>
      <c r="Q150" s="42"/>
    </row>
    <row r="151" spans="1:17" ht="12.75" customHeight="1">
      <c r="A151" s="78"/>
      <c r="B151" s="69"/>
      <c r="C151" s="69"/>
      <c r="D151" s="69"/>
      <c r="E151" s="69"/>
      <c r="F151" s="71" t="s">
        <v>117</v>
      </c>
      <c r="G151" s="71"/>
      <c r="H151" s="71"/>
      <c r="I151" s="71"/>
      <c r="J151" s="71"/>
      <c r="K151" s="71"/>
      <c r="L151" s="63"/>
      <c r="M151" s="65"/>
      <c r="N151" s="41"/>
      <c r="O151" s="41"/>
      <c r="P151" s="41"/>
      <c r="Q151" s="42"/>
    </row>
    <row r="152" spans="1:17" ht="12.75" customHeight="1" thickBot="1">
      <c r="A152" s="78"/>
      <c r="B152" s="69"/>
      <c r="C152" s="69"/>
      <c r="D152" s="69"/>
      <c r="E152" s="69"/>
      <c r="F152" s="71"/>
      <c r="G152" s="71"/>
      <c r="H152" s="71"/>
      <c r="I152" s="71"/>
      <c r="J152" s="71"/>
      <c r="K152" s="71"/>
      <c r="L152" s="64"/>
      <c r="M152" s="66"/>
      <c r="N152" s="67"/>
      <c r="O152" s="67"/>
      <c r="P152" s="67"/>
      <c r="Q152" s="68"/>
    </row>
    <row r="153" spans="1:17" ht="12.75" customHeight="1" thickTop="1">
      <c r="A153" s="78"/>
      <c r="B153" s="69"/>
      <c r="C153" s="69"/>
      <c r="D153" s="69"/>
      <c r="E153" s="69"/>
      <c r="F153" s="69" t="s">
        <v>33</v>
      </c>
      <c r="G153" s="72"/>
      <c r="H153" s="72"/>
      <c r="I153" s="72"/>
      <c r="J153" s="72"/>
      <c r="K153" s="73"/>
      <c r="L153" s="8"/>
      <c r="M153" s="22"/>
      <c r="N153" s="22"/>
      <c r="O153" s="22"/>
      <c r="P153" s="22"/>
      <c r="Q153" s="22"/>
    </row>
    <row r="154" spans="1:17" ht="12.75" customHeight="1" thickBot="1">
      <c r="A154" s="79"/>
      <c r="B154" s="70"/>
      <c r="C154" s="70"/>
      <c r="D154" s="70"/>
      <c r="E154" s="70"/>
      <c r="F154" s="74"/>
      <c r="G154" s="74"/>
      <c r="H154" s="74"/>
      <c r="I154" s="74"/>
      <c r="J154" s="74"/>
      <c r="K154" s="75"/>
      <c r="L154" s="8"/>
      <c r="M154" s="22"/>
      <c r="N154" s="22"/>
      <c r="O154" s="22"/>
      <c r="P154" s="22"/>
      <c r="Q154" s="22"/>
    </row>
    <row r="155" spans="1:17" ht="17.25" thickTop="1" thickBot="1">
      <c r="A155" s="7"/>
      <c r="B155" s="142"/>
      <c r="C155" s="142"/>
      <c r="D155" s="142"/>
      <c r="E155" s="142"/>
      <c r="F155" s="142"/>
      <c r="G155" s="142"/>
      <c r="H155" s="142"/>
      <c r="I155" s="142"/>
      <c r="J155" s="25"/>
      <c r="K155" s="31"/>
      <c r="L155" s="25"/>
      <c r="M155" s="23"/>
      <c r="N155" s="23"/>
      <c r="O155" s="23"/>
      <c r="P155" s="23"/>
      <c r="Q155" s="23"/>
    </row>
    <row r="156" spans="1:17" ht="12.75" customHeight="1" thickTop="1">
      <c r="A156" s="77">
        <f>A141+1</f>
        <v>10</v>
      </c>
      <c r="B156" s="213" t="s">
        <v>12</v>
      </c>
      <c r="C156" s="214"/>
      <c r="D156" s="84">
        <v>90007</v>
      </c>
      <c r="E156" s="85"/>
      <c r="F156" s="88" t="s">
        <v>59</v>
      </c>
      <c r="G156" s="88"/>
      <c r="H156" s="88"/>
      <c r="I156" s="89"/>
      <c r="J156" s="92" t="s">
        <v>125</v>
      </c>
      <c r="K156" s="94">
        <v>681530</v>
      </c>
      <c r="L156" s="96">
        <v>2010</v>
      </c>
      <c r="M156" s="98">
        <f>SUM(N156:Q159)</f>
        <v>25000</v>
      </c>
      <c r="N156" s="100">
        <v>8000</v>
      </c>
      <c r="O156" s="100"/>
      <c r="P156" s="100">
        <v>17000</v>
      </c>
      <c r="Q156" s="102"/>
    </row>
    <row r="157" spans="1:17" ht="12.75" customHeight="1">
      <c r="A157" s="78"/>
      <c r="B157" s="215"/>
      <c r="C157" s="216"/>
      <c r="D157" s="86"/>
      <c r="E157" s="87"/>
      <c r="F157" s="90"/>
      <c r="G157" s="90"/>
      <c r="H157" s="90"/>
      <c r="I157" s="91"/>
      <c r="J157" s="93"/>
      <c r="K157" s="95"/>
      <c r="L157" s="97"/>
      <c r="M157" s="99"/>
      <c r="N157" s="101"/>
      <c r="O157" s="101"/>
      <c r="P157" s="101"/>
      <c r="Q157" s="103"/>
    </row>
    <row r="158" spans="1:17" ht="12.75" customHeight="1">
      <c r="A158" s="78"/>
      <c r="B158" s="104" t="s">
        <v>8</v>
      </c>
      <c r="C158" s="105"/>
      <c r="D158" s="105"/>
      <c r="E158" s="3"/>
      <c r="F158" s="108" t="s">
        <v>15</v>
      </c>
      <c r="G158" s="109"/>
      <c r="H158" s="109"/>
      <c r="I158" s="110"/>
      <c r="J158" s="93"/>
      <c r="K158" s="95"/>
      <c r="L158" s="97"/>
      <c r="M158" s="99"/>
      <c r="N158" s="101"/>
      <c r="O158" s="101"/>
      <c r="P158" s="101"/>
      <c r="Q158" s="103"/>
    </row>
    <row r="159" spans="1:17" ht="12.75" customHeight="1">
      <c r="A159" s="78"/>
      <c r="B159" s="106"/>
      <c r="C159" s="107"/>
      <c r="D159" s="107"/>
      <c r="E159" s="4"/>
      <c r="F159" s="111"/>
      <c r="G159" s="112"/>
      <c r="H159" s="112"/>
      <c r="I159" s="113"/>
      <c r="J159" s="93"/>
      <c r="K159" s="95"/>
      <c r="L159" s="97"/>
      <c r="M159" s="99"/>
      <c r="N159" s="101"/>
      <c r="O159" s="101"/>
      <c r="P159" s="101"/>
      <c r="Q159" s="103"/>
    </row>
    <row r="160" spans="1:17" ht="12.75" customHeight="1">
      <c r="A160" s="78"/>
      <c r="B160" s="114" t="s">
        <v>9</v>
      </c>
      <c r="C160" s="115"/>
      <c r="D160" s="115"/>
      <c r="E160" s="47" t="s">
        <v>60</v>
      </c>
      <c r="F160" s="108" t="s">
        <v>62</v>
      </c>
      <c r="G160" s="109"/>
      <c r="H160" s="109"/>
      <c r="I160" s="110"/>
      <c r="J160" s="93"/>
      <c r="K160" s="95"/>
      <c r="L160" s="118">
        <v>2011</v>
      </c>
      <c r="M160" s="40">
        <f>SUM(N160:Q163)</f>
        <v>625860</v>
      </c>
      <c r="N160" s="41">
        <v>93879</v>
      </c>
      <c r="O160" s="41"/>
      <c r="P160" s="41">
        <v>531981</v>
      </c>
      <c r="Q160" s="42"/>
    </row>
    <row r="161" spans="1:17" ht="12.75" customHeight="1">
      <c r="A161" s="78"/>
      <c r="B161" s="116"/>
      <c r="C161" s="117"/>
      <c r="D161" s="117"/>
      <c r="E161" s="48"/>
      <c r="F161" s="111"/>
      <c r="G161" s="112"/>
      <c r="H161" s="112"/>
      <c r="I161" s="113"/>
      <c r="J161" s="93"/>
      <c r="K161" s="95"/>
      <c r="L161" s="118"/>
      <c r="M161" s="40"/>
      <c r="N161" s="41"/>
      <c r="O161" s="41"/>
      <c r="P161" s="41"/>
      <c r="Q161" s="42"/>
    </row>
    <row r="162" spans="1:17" ht="12.75" customHeight="1">
      <c r="A162" s="78"/>
      <c r="B162" s="43" t="s">
        <v>10</v>
      </c>
      <c r="C162" s="44"/>
      <c r="D162" s="44"/>
      <c r="E162" s="47" t="s">
        <v>61</v>
      </c>
      <c r="F162" s="108" t="s">
        <v>63</v>
      </c>
      <c r="G162" s="109"/>
      <c r="H162" s="109"/>
      <c r="I162" s="110"/>
      <c r="J162" s="93"/>
      <c r="K162" s="95"/>
      <c r="L162" s="118"/>
      <c r="M162" s="40"/>
      <c r="N162" s="41"/>
      <c r="O162" s="41"/>
      <c r="P162" s="41"/>
      <c r="Q162" s="42"/>
    </row>
    <row r="163" spans="1:17" ht="12.75" customHeight="1">
      <c r="A163" s="78"/>
      <c r="B163" s="45"/>
      <c r="C163" s="46"/>
      <c r="D163" s="46"/>
      <c r="E163" s="48"/>
      <c r="F163" s="111"/>
      <c r="G163" s="112"/>
      <c r="H163" s="112"/>
      <c r="I163" s="113"/>
      <c r="J163" s="93"/>
      <c r="K163" s="95"/>
      <c r="L163" s="118"/>
      <c r="M163" s="40"/>
      <c r="N163" s="41"/>
      <c r="O163" s="41"/>
      <c r="P163" s="41"/>
      <c r="Q163" s="42"/>
    </row>
    <row r="164" spans="1:17" ht="12.75" customHeight="1">
      <c r="A164" s="78"/>
      <c r="B164" s="55" t="s">
        <v>11</v>
      </c>
      <c r="C164" s="56"/>
      <c r="D164" s="56"/>
      <c r="E164" s="47"/>
      <c r="F164" s="49"/>
      <c r="G164" s="50"/>
      <c r="H164" s="50"/>
      <c r="I164" s="51"/>
      <c r="J164" s="93"/>
      <c r="K164" s="95"/>
      <c r="L164" s="63">
        <v>2012</v>
      </c>
      <c r="M164" s="65">
        <f>SUM(N164:Q167)</f>
        <v>0</v>
      </c>
      <c r="N164" s="41"/>
      <c r="O164" s="41"/>
      <c r="P164" s="41"/>
      <c r="Q164" s="42"/>
    </row>
    <row r="165" spans="1:17" ht="12.75" customHeight="1">
      <c r="A165" s="78"/>
      <c r="B165" s="57"/>
      <c r="C165" s="58"/>
      <c r="D165" s="58"/>
      <c r="E165" s="59"/>
      <c r="F165" s="60"/>
      <c r="G165" s="61"/>
      <c r="H165" s="61"/>
      <c r="I165" s="62"/>
      <c r="J165" s="93"/>
      <c r="K165" s="95"/>
      <c r="L165" s="63"/>
      <c r="M165" s="65"/>
      <c r="N165" s="41"/>
      <c r="O165" s="41"/>
      <c r="P165" s="41"/>
      <c r="Q165" s="42"/>
    </row>
    <row r="166" spans="1:17" ht="12.75" customHeight="1">
      <c r="A166" s="78"/>
      <c r="B166" s="69"/>
      <c r="C166" s="69"/>
      <c r="D166" s="69"/>
      <c r="E166" s="69"/>
      <c r="F166" s="217" t="s">
        <v>58</v>
      </c>
      <c r="G166" s="217"/>
      <c r="H166" s="217"/>
      <c r="I166" s="217"/>
      <c r="J166" s="217"/>
      <c r="K166" s="217"/>
      <c r="L166" s="63"/>
      <c r="M166" s="65"/>
      <c r="N166" s="41"/>
      <c r="O166" s="41"/>
      <c r="P166" s="41"/>
      <c r="Q166" s="42"/>
    </row>
    <row r="167" spans="1:17" ht="12.75" customHeight="1" thickBot="1">
      <c r="A167" s="78"/>
      <c r="B167" s="69"/>
      <c r="C167" s="69"/>
      <c r="D167" s="69"/>
      <c r="E167" s="69"/>
      <c r="F167" s="217"/>
      <c r="G167" s="217"/>
      <c r="H167" s="217"/>
      <c r="I167" s="217"/>
      <c r="J167" s="217"/>
      <c r="K167" s="217"/>
      <c r="L167" s="64"/>
      <c r="M167" s="66"/>
      <c r="N167" s="67"/>
      <c r="O167" s="67"/>
      <c r="P167" s="67"/>
      <c r="Q167" s="68"/>
    </row>
    <row r="168" spans="1:17" ht="12.75" customHeight="1" thickTop="1">
      <c r="A168" s="78"/>
      <c r="B168" s="69"/>
      <c r="C168" s="69"/>
      <c r="D168" s="69"/>
      <c r="E168" s="69"/>
      <c r="F168" s="69" t="s">
        <v>33</v>
      </c>
      <c r="G168" s="72"/>
      <c r="H168" s="72"/>
      <c r="I168" s="72"/>
      <c r="J168" s="72"/>
      <c r="K168" s="73"/>
      <c r="L168" s="8"/>
      <c r="M168" s="22"/>
      <c r="N168" s="22"/>
      <c r="O168" s="22"/>
      <c r="P168" s="22"/>
      <c r="Q168" s="22"/>
    </row>
    <row r="169" spans="1:17" ht="12.75" customHeight="1" thickBot="1">
      <c r="A169" s="79"/>
      <c r="B169" s="70"/>
      <c r="C169" s="70"/>
      <c r="D169" s="70"/>
      <c r="E169" s="70"/>
      <c r="F169" s="74"/>
      <c r="G169" s="74"/>
      <c r="H169" s="74"/>
      <c r="I169" s="74"/>
      <c r="J169" s="74"/>
      <c r="K169" s="75"/>
      <c r="L169" s="8"/>
      <c r="M169" s="22"/>
      <c r="N169" s="22"/>
      <c r="O169" s="22"/>
      <c r="P169" s="22"/>
      <c r="Q169" s="22"/>
    </row>
    <row r="170" spans="1:17" ht="12.75" customHeight="1" thickTop="1" thickBot="1">
      <c r="A170" s="6"/>
      <c r="B170" s="19"/>
      <c r="C170" s="19"/>
      <c r="D170" s="24"/>
      <c r="E170" s="24"/>
      <c r="F170" s="27"/>
      <c r="G170" s="27"/>
      <c r="H170" s="27"/>
      <c r="I170" s="27"/>
      <c r="J170" s="27"/>
      <c r="K170" s="32"/>
      <c r="L170" s="8"/>
      <c r="M170" s="22"/>
      <c r="N170" s="22"/>
      <c r="O170" s="22"/>
      <c r="P170" s="22"/>
      <c r="Q170" s="22"/>
    </row>
    <row r="171" spans="1:17" ht="12.75" customHeight="1" thickTop="1">
      <c r="A171" s="77">
        <f>A156+1</f>
        <v>11</v>
      </c>
      <c r="B171" s="80" t="s">
        <v>12</v>
      </c>
      <c r="C171" s="81"/>
      <c r="D171" s="84">
        <v>85395</v>
      </c>
      <c r="E171" s="85"/>
      <c r="F171" s="88" t="s">
        <v>27</v>
      </c>
      <c r="G171" s="88"/>
      <c r="H171" s="88"/>
      <c r="I171" s="89"/>
      <c r="J171" s="92" t="s">
        <v>89</v>
      </c>
      <c r="K171" s="94">
        <v>171699</v>
      </c>
      <c r="L171" s="96">
        <v>2010</v>
      </c>
      <c r="M171" s="98">
        <f>SUM(N171:Q174)</f>
        <v>81950</v>
      </c>
      <c r="N171" s="100"/>
      <c r="O171" s="100"/>
      <c r="P171" s="100">
        <v>81950</v>
      </c>
      <c r="Q171" s="102"/>
    </row>
    <row r="172" spans="1:17" ht="12.75" customHeight="1">
      <c r="A172" s="78"/>
      <c r="B172" s="82"/>
      <c r="C172" s="83"/>
      <c r="D172" s="86"/>
      <c r="E172" s="87"/>
      <c r="F172" s="90"/>
      <c r="G172" s="90"/>
      <c r="H172" s="90"/>
      <c r="I172" s="91"/>
      <c r="J172" s="93"/>
      <c r="K172" s="95"/>
      <c r="L172" s="97"/>
      <c r="M172" s="99"/>
      <c r="N172" s="101"/>
      <c r="O172" s="101"/>
      <c r="P172" s="101"/>
      <c r="Q172" s="103"/>
    </row>
    <row r="173" spans="1:17" ht="12.75" customHeight="1">
      <c r="A173" s="78"/>
      <c r="B173" s="104" t="s">
        <v>8</v>
      </c>
      <c r="C173" s="105"/>
      <c r="D173" s="105"/>
      <c r="E173" s="3"/>
      <c r="F173" s="108" t="s">
        <v>43</v>
      </c>
      <c r="G173" s="109"/>
      <c r="H173" s="109"/>
      <c r="I173" s="110"/>
      <c r="J173" s="93"/>
      <c r="K173" s="95"/>
      <c r="L173" s="97"/>
      <c r="M173" s="99"/>
      <c r="N173" s="101"/>
      <c r="O173" s="101"/>
      <c r="P173" s="101"/>
      <c r="Q173" s="103"/>
    </row>
    <row r="174" spans="1:17" ht="12.75" customHeight="1">
      <c r="A174" s="78"/>
      <c r="B174" s="106"/>
      <c r="C174" s="107"/>
      <c r="D174" s="107"/>
      <c r="E174" s="4"/>
      <c r="F174" s="111"/>
      <c r="G174" s="112"/>
      <c r="H174" s="112"/>
      <c r="I174" s="113"/>
      <c r="J174" s="93"/>
      <c r="K174" s="95"/>
      <c r="L174" s="97"/>
      <c r="M174" s="99"/>
      <c r="N174" s="101"/>
      <c r="O174" s="101"/>
      <c r="P174" s="101"/>
      <c r="Q174" s="103"/>
    </row>
    <row r="175" spans="1:17" ht="12.75" customHeight="1">
      <c r="A175" s="78"/>
      <c r="B175" s="114" t="s">
        <v>9</v>
      </c>
      <c r="C175" s="115"/>
      <c r="D175" s="115"/>
      <c r="E175" s="47" t="s">
        <v>55</v>
      </c>
      <c r="F175" s="108" t="s">
        <v>51</v>
      </c>
      <c r="G175" s="109"/>
      <c r="H175" s="109"/>
      <c r="I175" s="110"/>
      <c r="J175" s="93"/>
      <c r="K175" s="95"/>
      <c r="L175" s="118">
        <v>2011</v>
      </c>
      <c r="M175" s="40">
        <f>SUM(N175:Q178)</f>
        <v>89749</v>
      </c>
      <c r="N175" s="41"/>
      <c r="O175" s="41"/>
      <c r="P175" s="41">
        <v>89749</v>
      </c>
      <c r="Q175" s="42"/>
    </row>
    <row r="176" spans="1:17" ht="12.75" customHeight="1">
      <c r="A176" s="78"/>
      <c r="B176" s="116"/>
      <c r="C176" s="117"/>
      <c r="D176" s="117"/>
      <c r="E176" s="48"/>
      <c r="F176" s="111"/>
      <c r="G176" s="112"/>
      <c r="H176" s="112"/>
      <c r="I176" s="113"/>
      <c r="J176" s="93"/>
      <c r="K176" s="95"/>
      <c r="L176" s="118"/>
      <c r="M176" s="40"/>
      <c r="N176" s="41"/>
      <c r="O176" s="41"/>
      <c r="P176" s="41"/>
      <c r="Q176" s="42"/>
    </row>
    <row r="177" spans="1:17" ht="12.75" customHeight="1">
      <c r="A177" s="78"/>
      <c r="B177" s="43" t="s">
        <v>10</v>
      </c>
      <c r="C177" s="44"/>
      <c r="D177" s="44"/>
      <c r="E177" s="47" t="s">
        <v>56</v>
      </c>
      <c r="F177" s="49" t="s">
        <v>52</v>
      </c>
      <c r="G177" s="50"/>
      <c r="H177" s="50"/>
      <c r="I177" s="51"/>
      <c r="J177" s="93"/>
      <c r="K177" s="95"/>
      <c r="L177" s="118"/>
      <c r="M177" s="40"/>
      <c r="N177" s="41"/>
      <c r="O177" s="41"/>
      <c r="P177" s="41"/>
      <c r="Q177" s="42"/>
    </row>
    <row r="178" spans="1:17" ht="12.75" customHeight="1">
      <c r="A178" s="78"/>
      <c r="B178" s="45"/>
      <c r="C178" s="46"/>
      <c r="D178" s="46"/>
      <c r="E178" s="48"/>
      <c r="F178" s="52"/>
      <c r="G178" s="53"/>
      <c r="H178" s="53"/>
      <c r="I178" s="54"/>
      <c r="J178" s="93"/>
      <c r="K178" s="95"/>
      <c r="L178" s="118"/>
      <c r="M178" s="40"/>
      <c r="N178" s="41"/>
      <c r="O178" s="41"/>
      <c r="P178" s="41"/>
      <c r="Q178" s="42"/>
    </row>
    <row r="179" spans="1:17" ht="12.75" customHeight="1">
      <c r="A179" s="78"/>
      <c r="B179" s="55" t="s">
        <v>11</v>
      </c>
      <c r="C179" s="56"/>
      <c r="D179" s="56"/>
      <c r="E179" s="47" t="s">
        <v>57</v>
      </c>
      <c r="F179" s="49" t="s">
        <v>53</v>
      </c>
      <c r="G179" s="50"/>
      <c r="H179" s="50"/>
      <c r="I179" s="51"/>
      <c r="J179" s="93"/>
      <c r="K179" s="95"/>
      <c r="L179" s="63">
        <v>2012</v>
      </c>
      <c r="M179" s="65">
        <f>SUM(N179:Q182)</f>
        <v>0</v>
      </c>
      <c r="N179" s="41"/>
      <c r="O179" s="41"/>
      <c r="P179" s="41"/>
      <c r="Q179" s="42"/>
    </row>
    <row r="180" spans="1:17" ht="12.75" customHeight="1">
      <c r="A180" s="78"/>
      <c r="B180" s="57"/>
      <c r="C180" s="58"/>
      <c r="D180" s="58"/>
      <c r="E180" s="59"/>
      <c r="F180" s="60"/>
      <c r="G180" s="61"/>
      <c r="H180" s="61"/>
      <c r="I180" s="62"/>
      <c r="J180" s="93"/>
      <c r="K180" s="95"/>
      <c r="L180" s="63"/>
      <c r="M180" s="65"/>
      <c r="N180" s="41"/>
      <c r="O180" s="41"/>
      <c r="P180" s="41"/>
      <c r="Q180" s="42"/>
    </row>
    <row r="181" spans="1:17" ht="12.75" customHeight="1">
      <c r="A181" s="78"/>
      <c r="B181" s="69"/>
      <c r="C181" s="69"/>
      <c r="D181" s="69"/>
      <c r="E181" s="69"/>
      <c r="F181" s="71" t="s">
        <v>90</v>
      </c>
      <c r="G181" s="71"/>
      <c r="H181" s="71"/>
      <c r="I181" s="71"/>
      <c r="J181" s="71"/>
      <c r="K181" s="71"/>
      <c r="L181" s="63"/>
      <c r="M181" s="65"/>
      <c r="N181" s="41"/>
      <c r="O181" s="41"/>
      <c r="P181" s="41"/>
      <c r="Q181" s="42"/>
    </row>
    <row r="182" spans="1:17" ht="12.75" customHeight="1" thickBot="1">
      <c r="A182" s="78"/>
      <c r="B182" s="69"/>
      <c r="C182" s="69"/>
      <c r="D182" s="69"/>
      <c r="E182" s="69"/>
      <c r="F182" s="71"/>
      <c r="G182" s="71"/>
      <c r="H182" s="71"/>
      <c r="I182" s="71"/>
      <c r="J182" s="71"/>
      <c r="K182" s="71"/>
      <c r="L182" s="64"/>
      <c r="M182" s="66"/>
      <c r="N182" s="67"/>
      <c r="O182" s="67"/>
      <c r="P182" s="67"/>
      <c r="Q182" s="68"/>
    </row>
    <row r="183" spans="1:17" ht="12.75" customHeight="1" thickTop="1">
      <c r="A183" s="78"/>
      <c r="B183" s="69"/>
      <c r="C183" s="69"/>
      <c r="D183" s="69"/>
      <c r="E183" s="69"/>
      <c r="F183" s="69" t="s">
        <v>50</v>
      </c>
      <c r="G183" s="72"/>
      <c r="H183" s="72"/>
      <c r="I183" s="72"/>
      <c r="J183" s="72"/>
      <c r="K183" s="73"/>
      <c r="L183" s="8"/>
      <c r="M183" s="22"/>
      <c r="N183" s="22"/>
      <c r="O183" s="22"/>
      <c r="P183" s="22"/>
      <c r="Q183" s="22"/>
    </row>
    <row r="184" spans="1:17" ht="12.75" customHeight="1" thickBot="1">
      <c r="A184" s="79"/>
      <c r="B184" s="70"/>
      <c r="C184" s="70"/>
      <c r="D184" s="70"/>
      <c r="E184" s="70"/>
      <c r="F184" s="74"/>
      <c r="G184" s="74"/>
      <c r="H184" s="74"/>
      <c r="I184" s="74"/>
      <c r="J184" s="74"/>
      <c r="K184" s="75"/>
      <c r="L184" s="8"/>
      <c r="M184" s="22"/>
      <c r="N184" s="22"/>
      <c r="O184" s="22"/>
      <c r="P184" s="22"/>
      <c r="Q184" s="22"/>
    </row>
    <row r="185" spans="1:17" ht="12.75" customHeight="1" thickTop="1" thickBot="1">
      <c r="A185" s="6"/>
      <c r="B185" s="19"/>
      <c r="C185" s="19"/>
      <c r="D185" s="24"/>
      <c r="E185" s="24"/>
      <c r="F185" s="27"/>
      <c r="G185" s="27"/>
      <c r="H185" s="27"/>
      <c r="I185" s="27"/>
      <c r="J185" s="27"/>
      <c r="K185" s="32"/>
      <c r="L185" s="8"/>
      <c r="M185" s="22"/>
      <c r="N185" s="22"/>
      <c r="O185" s="22"/>
      <c r="P185" s="22"/>
      <c r="Q185" s="22"/>
    </row>
    <row r="186" spans="1:17" ht="12.75" customHeight="1" thickTop="1">
      <c r="A186" s="77">
        <f>A171+1</f>
        <v>12</v>
      </c>
      <c r="B186" s="80" t="s">
        <v>12</v>
      </c>
      <c r="C186" s="81"/>
      <c r="D186" s="84">
        <v>85395</v>
      </c>
      <c r="E186" s="85"/>
      <c r="F186" s="88" t="s">
        <v>27</v>
      </c>
      <c r="G186" s="88"/>
      <c r="H186" s="88"/>
      <c r="I186" s="89"/>
      <c r="J186" s="92" t="s">
        <v>89</v>
      </c>
      <c r="K186" s="94">
        <v>201615</v>
      </c>
      <c r="L186" s="96">
        <v>2010</v>
      </c>
      <c r="M186" s="98">
        <f>SUM(N186:Q189)</f>
        <v>151315</v>
      </c>
      <c r="N186" s="140"/>
      <c r="O186" s="100">
        <v>22697</v>
      </c>
      <c r="P186" s="100">
        <v>128618</v>
      </c>
      <c r="Q186" s="130"/>
    </row>
    <row r="187" spans="1:17" ht="12.75" customHeight="1">
      <c r="A187" s="78"/>
      <c r="B187" s="82"/>
      <c r="C187" s="83"/>
      <c r="D187" s="86"/>
      <c r="E187" s="87"/>
      <c r="F187" s="90"/>
      <c r="G187" s="90"/>
      <c r="H187" s="90"/>
      <c r="I187" s="91"/>
      <c r="J187" s="93"/>
      <c r="K187" s="95"/>
      <c r="L187" s="97"/>
      <c r="M187" s="99"/>
      <c r="N187" s="141"/>
      <c r="O187" s="101"/>
      <c r="P187" s="101"/>
      <c r="Q187" s="131"/>
    </row>
    <row r="188" spans="1:17" ht="12.75" customHeight="1">
      <c r="A188" s="78"/>
      <c r="B188" s="104" t="s">
        <v>8</v>
      </c>
      <c r="C188" s="105"/>
      <c r="D188" s="105"/>
      <c r="E188" s="3"/>
      <c r="F188" s="108" t="s">
        <v>43</v>
      </c>
      <c r="G188" s="109"/>
      <c r="H188" s="109"/>
      <c r="I188" s="110"/>
      <c r="J188" s="93"/>
      <c r="K188" s="95"/>
      <c r="L188" s="97"/>
      <c r="M188" s="99"/>
      <c r="N188" s="141"/>
      <c r="O188" s="101"/>
      <c r="P188" s="101"/>
      <c r="Q188" s="131"/>
    </row>
    <row r="189" spans="1:17" ht="12.75" customHeight="1">
      <c r="A189" s="78"/>
      <c r="B189" s="106"/>
      <c r="C189" s="107"/>
      <c r="D189" s="107"/>
      <c r="E189" s="4"/>
      <c r="F189" s="111"/>
      <c r="G189" s="112"/>
      <c r="H189" s="112"/>
      <c r="I189" s="113"/>
      <c r="J189" s="93"/>
      <c r="K189" s="95"/>
      <c r="L189" s="97"/>
      <c r="M189" s="99"/>
      <c r="N189" s="141"/>
      <c r="O189" s="101"/>
      <c r="P189" s="101"/>
      <c r="Q189" s="131"/>
    </row>
    <row r="190" spans="1:17" ht="12.75" customHeight="1">
      <c r="A190" s="78"/>
      <c r="B190" s="114" t="s">
        <v>9</v>
      </c>
      <c r="C190" s="115"/>
      <c r="D190" s="115"/>
      <c r="E190" s="47" t="s">
        <v>91</v>
      </c>
      <c r="F190" s="108" t="s">
        <v>92</v>
      </c>
      <c r="G190" s="109"/>
      <c r="H190" s="109"/>
      <c r="I190" s="110"/>
      <c r="J190" s="93"/>
      <c r="K190" s="95"/>
      <c r="L190" s="118">
        <v>2011</v>
      </c>
      <c r="M190" s="40">
        <f>SUM(N190:Q193)</f>
        <v>50300</v>
      </c>
      <c r="N190" s="132"/>
      <c r="O190" s="41">
        <v>7545</v>
      </c>
      <c r="P190" s="41">
        <v>42755</v>
      </c>
      <c r="Q190" s="133"/>
    </row>
    <row r="191" spans="1:17" ht="12.75" customHeight="1">
      <c r="A191" s="78"/>
      <c r="B191" s="116"/>
      <c r="C191" s="117"/>
      <c r="D191" s="117"/>
      <c r="E191" s="48"/>
      <c r="F191" s="111"/>
      <c r="G191" s="112"/>
      <c r="H191" s="112"/>
      <c r="I191" s="113"/>
      <c r="J191" s="93"/>
      <c r="K191" s="95"/>
      <c r="L191" s="118"/>
      <c r="M191" s="40"/>
      <c r="N191" s="132"/>
      <c r="O191" s="41"/>
      <c r="P191" s="41"/>
      <c r="Q191" s="133"/>
    </row>
    <row r="192" spans="1:17" ht="12.75" customHeight="1">
      <c r="A192" s="78"/>
      <c r="B192" s="43" t="s">
        <v>10</v>
      </c>
      <c r="C192" s="44"/>
      <c r="D192" s="44"/>
      <c r="E192" s="47" t="s">
        <v>93</v>
      </c>
      <c r="F192" s="49" t="s">
        <v>118</v>
      </c>
      <c r="G192" s="50"/>
      <c r="H192" s="50"/>
      <c r="I192" s="51"/>
      <c r="J192" s="93"/>
      <c r="K192" s="95"/>
      <c r="L192" s="118"/>
      <c r="M192" s="40"/>
      <c r="N192" s="132"/>
      <c r="O192" s="41"/>
      <c r="P192" s="41"/>
      <c r="Q192" s="133"/>
    </row>
    <row r="193" spans="1:17" ht="12.75" customHeight="1">
      <c r="A193" s="78"/>
      <c r="B193" s="45"/>
      <c r="C193" s="46"/>
      <c r="D193" s="46"/>
      <c r="E193" s="48"/>
      <c r="F193" s="52"/>
      <c r="G193" s="53"/>
      <c r="H193" s="53"/>
      <c r="I193" s="54"/>
      <c r="J193" s="93"/>
      <c r="K193" s="95"/>
      <c r="L193" s="118"/>
      <c r="M193" s="40"/>
      <c r="N193" s="132"/>
      <c r="O193" s="41"/>
      <c r="P193" s="41"/>
      <c r="Q193" s="133"/>
    </row>
    <row r="194" spans="1:17" ht="12.75" customHeight="1">
      <c r="A194" s="78"/>
      <c r="B194" s="55" t="s">
        <v>11</v>
      </c>
      <c r="C194" s="56"/>
      <c r="D194" s="56"/>
      <c r="E194" s="47" t="s">
        <v>94</v>
      </c>
      <c r="F194" s="49" t="s">
        <v>95</v>
      </c>
      <c r="G194" s="50"/>
      <c r="H194" s="50"/>
      <c r="I194" s="51"/>
      <c r="J194" s="93"/>
      <c r="K194" s="95"/>
      <c r="L194" s="63">
        <v>2012</v>
      </c>
      <c r="M194" s="65">
        <f>SUM(N194:Q197)</f>
        <v>0</v>
      </c>
      <c r="N194" s="41"/>
      <c r="O194" s="121"/>
      <c r="P194" s="121"/>
      <c r="Q194" s="42"/>
    </row>
    <row r="195" spans="1:17" ht="12.75" customHeight="1">
      <c r="A195" s="78"/>
      <c r="B195" s="57"/>
      <c r="C195" s="58"/>
      <c r="D195" s="58"/>
      <c r="E195" s="59"/>
      <c r="F195" s="60"/>
      <c r="G195" s="61"/>
      <c r="H195" s="61"/>
      <c r="I195" s="62"/>
      <c r="J195" s="93"/>
      <c r="K195" s="95"/>
      <c r="L195" s="63"/>
      <c r="M195" s="65"/>
      <c r="N195" s="41"/>
      <c r="O195" s="41"/>
      <c r="P195" s="41"/>
      <c r="Q195" s="42"/>
    </row>
    <row r="196" spans="1:17" ht="12.75" customHeight="1">
      <c r="A196" s="78"/>
      <c r="B196" s="69"/>
      <c r="C196" s="69"/>
      <c r="D196" s="69"/>
      <c r="E196" s="69"/>
      <c r="F196" s="71" t="s">
        <v>96</v>
      </c>
      <c r="G196" s="71"/>
      <c r="H196" s="71"/>
      <c r="I196" s="71"/>
      <c r="J196" s="71"/>
      <c r="K196" s="71"/>
      <c r="L196" s="63"/>
      <c r="M196" s="65"/>
      <c r="N196" s="41"/>
      <c r="O196" s="41"/>
      <c r="P196" s="41"/>
      <c r="Q196" s="42"/>
    </row>
    <row r="197" spans="1:17" ht="12.75" customHeight="1" thickBot="1">
      <c r="A197" s="78"/>
      <c r="B197" s="69"/>
      <c r="C197" s="69"/>
      <c r="D197" s="69"/>
      <c r="E197" s="69"/>
      <c r="F197" s="71"/>
      <c r="G197" s="71"/>
      <c r="H197" s="71"/>
      <c r="I197" s="71"/>
      <c r="J197" s="71"/>
      <c r="K197" s="71"/>
      <c r="L197" s="64"/>
      <c r="M197" s="66"/>
      <c r="N197" s="67"/>
      <c r="O197" s="67"/>
      <c r="P197" s="67"/>
      <c r="Q197" s="68"/>
    </row>
    <row r="198" spans="1:17" ht="12.75" customHeight="1" thickTop="1">
      <c r="A198" s="78"/>
      <c r="B198" s="69"/>
      <c r="C198" s="69"/>
      <c r="D198" s="69"/>
      <c r="E198" s="69"/>
      <c r="F198" s="69" t="s">
        <v>50</v>
      </c>
      <c r="G198" s="72"/>
      <c r="H198" s="72"/>
      <c r="I198" s="72"/>
      <c r="J198" s="72"/>
      <c r="K198" s="73"/>
      <c r="L198" s="8"/>
      <c r="M198" s="22"/>
      <c r="N198" s="22"/>
      <c r="O198" s="22"/>
      <c r="P198" s="22"/>
      <c r="Q198" s="22"/>
    </row>
    <row r="199" spans="1:17" ht="12.75" customHeight="1" thickBot="1">
      <c r="A199" s="79"/>
      <c r="B199" s="70"/>
      <c r="C199" s="70"/>
      <c r="D199" s="70"/>
      <c r="E199" s="70"/>
      <c r="F199" s="74"/>
      <c r="G199" s="74"/>
      <c r="H199" s="74"/>
      <c r="I199" s="74"/>
      <c r="J199" s="74"/>
      <c r="K199" s="75"/>
      <c r="L199" s="8"/>
      <c r="M199" s="22"/>
      <c r="N199" s="22"/>
      <c r="O199" s="22"/>
      <c r="P199" s="22"/>
      <c r="Q199" s="22"/>
    </row>
    <row r="200" spans="1:17" ht="12.75" customHeight="1" thickTop="1" thickBot="1">
      <c r="A200" s="6"/>
      <c r="B200" s="19"/>
      <c r="C200" s="19"/>
      <c r="D200" s="24"/>
      <c r="E200" s="24"/>
      <c r="F200" s="27"/>
      <c r="G200" s="27"/>
      <c r="H200" s="27"/>
      <c r="I200" s="27"/>
      <c r="J200" s="27"/>
      <c r="K200" s="32"/>
      <c r="L200" s="8"/>
      <c r="M200" s="22"/>
      <c r="N200" s="22"/>
      <c r="O200" s="22"/>
      <c r="P200" s="22"/>
      <c r="Q200" s="22"/>
    </row>
    <row r="201" spans="1:17" ht="12.75" customHeight="1" thickTop="1">
      <c r="A201" s="77">
        <f>A186+1</f>
        <v>13</v>
      </c>
      <c r="B201" s="80" t="s">
        <v>12</v>
      </c>
      <c r="C201" s="81"/>
      <c r="D201" s="84">
        <v>85395</v>
      </c>
      <c r="E201" s="85"/>
      <c r="F201" s="88" t="s">
        <v>27</v>
      </c>
      <c r="G201" s="88"/>
      <c r="H201" s="88"/>
      <c r="I201" s="89"/>
      <c r="J201" s="92" t="s">
        <v>89</v>
      </c>
      <c r="K201" s="94">
        <v>181638</v>
      </c>
      <c r="L201" s="96">
        <v>2010</v>
      </c>
      <c r="M201" s="98">
        <f>SUM(N201:Q204)</f>
        <v>181638</v>
      </c>
      <c r="N201" s="100"/>
      <c r="O201" s="100"/>
      <c r="P201" s="100">
        <v>181638</v>
      </c>
      <c r="Q201" s="102"/>
    </row>
    <row r="202" spans="1:17" ht="12.75" customHeight="1">
      <c r="A202" s="78"/>
      <c r="B202" s="82"/>
      <c r="C202" s="83"/>
      <c r="D202" s="86"/>
      <c r="E202" s="87"/>
      <c r="F202" s="90"/>
      <c r="G202" s="90"/>
      <c r="H202" s="90"/>
      <c r="I202" s="91"/>
      <c r="J202" s="93"/>
      <c r="K202" s="95"/>
      <c r="L202" s="97"/>
      <c r="M202" s="99"/>
      <c r="N202" s="101"/>
      <c r="O202" s="101"/>
      <c r="P202" s="101"/>
      <c r="Q202" s="103"/>
    </row>
    <row r="203" spans="1:17" ht="12.75" customHeight="1">
      <c r="A203" s="78"/>
      <c r="B203" s="104" t="s">
        <v>8</v>
      </c>
      <c r="C203" s="105"/>
      <c r="D203" s="105"/>
      <c r="E203" s="3"/>
      <c r="F203" s="108" t="s">
        <v>99</v>
      </c>
      <c r="G203" s="109"/>
      <c r="H203" s="109"/>
      <c r="I203" s="110"/>
      <c r="J203" s="93"/>
      <c r="K203" s="95"/>
      <c r="L203" s="97"/>
      <c r="M203" s="99"/>
      <c r="N203" s="101"/>
      <c r="O203" s="101"/>
      <c r="P203" s="101"/>
      <c r="Q203" s="103"/>
    </row>
    <row r="204" spans="1:17" ht="12.75" customHeight="1">
      <c r="A204" s="78"/>
      <c r="B204" s="106"/>
      <c r="C204" s="107"/>
      <c r="D204" s="107"/>
      <c r="E204" s="4"/>
      <c r="F204" s="111"/>
      <c r="G204" s="112"/>
      <c r="H204" s="112"/>
      <c r="I204" s="113"/>
      <c r="J204" s="93"/>
      <c r="K204" s="95"/>
      <c r="L204" s="97"/>
      <c r="M204" s="99"/>
      <c r="N204" s="101"/>
      <c r="O204" s="101"/>
      <c r="P204" s="101"/>
      <c r="Q204" s="103"/>
    </row>
    <row r="205" spans="1:17" ht="12.75" customHeight="1">
      <c r="A205" s="78"/>
      <c r="B205" s="114" t="s">
        <v>9</v>
      </c>
      <c r="C205" s="115"/>
      <c r="D205" s="115"/>
      <c r="E205" s="47"/>
      <c r="F205" s="108"/>
      <c r="G205" s="109"/>
      <c r="H205" s="109"/>
      <c r="I205" s="110"/>
      <c r="J205" s="93"/>
      <c r="K205" s="95"/>
      <c r="L205" s="118">
        <v>2011</v>
      </c>
      <c r="M205" s="40">
        <f>SUM(N205:Q208)</f>
        <v>0</v>
      </c>
      <c r="N205" s="41"/>
      <c r="O205" s="41"/>
      <c r="P205" s="41"/>
      <c r="Q205" s="42"/>
    </row>
    <row r="206" spans="1:17" ht="12.75" customHeight="1">
      <c r="A206" s="78"/>
      <c r="B206" s="116"/>
      <c r="C206" s="117"/>
      <c r="D206" s="117"/>
      <c r="E206" s="48"/>
      <c r="F206" s="111"/>
      <c r="G206" s="112"/>
      <c r="H206" s="112"/>
      <c r="I206" s="113"/>
      <c r="J206" s="93"/>
      <c r="K206" s="95"/>
      <c r="L206" s="118"/>
      <c r="M206" s="40"/>
      <c r="N206" s="41"/>
      <c r="O206" s="41"/>
      <c r="P206" s="41"/>
      <c r="Q206" s="42"/>
    </row>
    <row r="207" spans="1:17" ht="12.75" customHeight="1">
      <c r="A207" s="78"/>
      <c r="B207" s="43" t="s">
        <v>10</v>
      </c>
      <c r="C207" s="44"/>
      <c r="D207" s="44"/>
      <c r="E207" s="47"/>
      <c r="F207" s="49"/>
      <c r="G207" s="50"/>
      <c r="H207" s="50"/>
      <c r="I207" s="51"/>
      <c r="J207" s="93"/>
      <c r="K207" s="95"/>
      <c r="L207" s="118"/>
      <c r="M207" s="40"/>
      <c r="N207" s="41"/>
      <c r="O207" s="41"/>
      <c r="P207" s="41"/>
      <c r="Q207" s="42"/>
    </row>
    <row r="208" spans="1:17" ht="12.75" customHeight="1">
      <c r="A208" s="78"/>
      <c r="B208" s="45"/>
      <c r="C208" s="46"/>
      <c r="D208" s="46"/>
      <c r="E208" s="48"/>
      <c r="F208" s="52"/>
      <c r="G208" s="53"/>
      <c r="H208" s="53"/>
      <c r="I208" s="54"/>
      <c r="J208" s="93"/>
      <c r="K208" s="95"/>
      <c r="L208" s="118"/>
      <c r="M208" s="40"/>
      <c r="N208" s="41"/>
      <c r="O208" s="41"/>
      <c r="P208" s="41"/>
      <c r="Q208" s="42"/>
    </row>
    <row r="209" spans="1:17" ht="12.75" customHeight="1">
      <c r="A209" s="78"/>
      <c r="B209" s="55" t="s">
        <v>11</v>
      </c>
      <c r="C209" s="56"/>
      <c r="D209" s="56"/>
      <c r="E209" s="47"/>
      <c r="F209" s="49"/>
      <c r="G209" s="50"/>
      <c r="H209" s="50"/>
      <c r="I209" s="51"/>
      <c r="J209" s="93"/>
      <c r="K209" s="95"/>
      <c r="L209" s="63">
        <v>2012</v>
      </c>
      <c r="M209" s="65">
        <f>SUM(N209:Q212)</f>
        <v>0</v>
      </c>
      <c r="N209" s="41"/>
      <c r="O209" s="41"/>
      <c r="P209" s="41"/>
      <c r="Q209" s="42"/>
    </row>
    <row r="210" spans="1:17" ht="12.75" customHeight="1">
      <c r="A210" s="78"/>
      <c r="B210" s="57"/>
      <c r="C210" s="58"/>
      <c r="D210" s="58"/>
      <c r="E210" s="59"/>
      <c r="F210" s="60"/>
      <c r="G210" s="61"/>
      <c r="H210" s="61"/>
      <c r="I210" s="62"/>
      <c r="J210" s="93"/>
      <c r="K210" s="95"/>
      <c r="L210" s="63"/>
      <c r="M210" s="65"/>
      <c r="N210" s="41"/>
      <c r="O210" s="41"/>
      <c r="P210" s="41"/>
      <c r="Q210" s="42"/>
    </row>
    <row r="211" spans="1:17" ht="12.75" customHeight="1">
      <c r="A211" s="78"/>
      <c r="B211" s="69"/>
      <c r="C211" s="69"/>
      <c r="D211" s="69"/>
      <c r="E211" s="69"/>
      <c r="F211" s="71" t="s">
        <v>97</v>
      </c>
      <c r="G211" s="71"/>
      <c r="H211" s="71"/>
      <c r="I211" s="71"/>
      <c r="J211" s="71"/>
      <c r="K211" s="71"/>
      <c r="L211" s="63"/>
      <c r="M211" s="65"/>
      <c r="N211" s="41"/>
      <c r="O211" s="41"/>
      <c r="P211" s="41"/>
      <c r="Q211" s="42"/>
    </row>
    <row r="212" spans="1:17" ht="12.75" customHeight="1" thickBot="1">
      <c r="A212" s="78"/>
      <c r="B212" s="69"/>
      <c r="C212" s="69"/>
      <c r="D212" s="69"/>
      <c r="E212" s="69"/>
      <c r="F212" s="71"/>
      <c r="G212" s="71"/>
      <c r="H212" s="71"/>
      <c r="I212" s="71"/>
      <c r="J212" s="71"/>
      <c r="K212" s="71"/>
      <c r="L212" s="64"/>
      <c r="M212" s="66"/>
      <c r="N212" s="67"/>
      <c r="O212" s="67"/>
      <c r="P212" s="67"/>
      <c r="Q212" s="68"/>
    </row>
    <row r="213" spans="1:17" ht="12.75" customHeight="1" thickTop="1">
      <c r="A213" s="78"/>
      <c r="B213" s="69"/>
      <c r="C213" s="69"/>
      <c r="D213" s="69"/>
      <c r="E213" s="69"/>
      <c r="F213" s="69" t="s">
        <v>50</v>
      </c>
      <c r="G213" s="72"/>
      <c r="H213" s="72"/>
      <c r="I213" s="72"/>
      <c r="J213" s="72"/>
      <c r="K213" s="73"/>
      <c r="L213" s="8"/>
      <c r="M213" s="22"/>
      <c r="N213" s="22"/>
      <c r="O213" s="22"/>
      <c r="P213" s="22"/>
      <c r="Q213" s="22"/>
    </row>
    <row r="214" spans="1:17" ht="12.75" customHeight="1" thickBot="1">
      <c r="A214" s="79"/>
      <c r="B214" s="70"/>
      <c r="C214" s="70"/>
      <c r="D214" s="70"/>
      <c r="E214" s="70"/>
      <c r="F214" s="74"/>
      <c r="G214" s="74"/>
      <c r="H214" s="74"/>
      <c r="I214" s="74"/>
      <c r="J214" s="74"/>
      <c r="K214" s="75"/>
      <c r="L214" s="8"/>
      <c r="M214" s="22"/>
      <c r="N214" s="22"/>
      <c r="O214" s="22"/>
      <c r="P214" s="22"/>
      <c r="Q214" s="22"/>
    </row>
    <row r="215" spans="1:17" ht="12.75" customHeight="1" thickTop="1" thickBot="1">
      <c r="A215" s="6"/>
      <c r="B215" s="19"/>
      <c r="C215" s="19"/>
      <c r="D215" s="24"/>
      <c r="E215" s="24"/>
      <c r="F215" s="27"/>
      <c r="G215" s="27"/>
      <c r="H215" s="27"/>
      <c r="I215" s="27"/>
      <c r="J215" s="27"/>
      <c r="K215" s="32"/>
      <c r="L215" s="8"/>
      <c r="M215" s="22"/>
      <c r="N215" s="22"/>
      <c r="O215" s="22"/>
      <c r="P215" s="22"/>
      <c r="Q215" s="22"/>
    </row>
    <row r="216" spans="1:17" ht="12.75" customHeight="1" thickTop="1">
      <c r="A216" s="77">
        <f>A201+1</f>
        <v>14</v>
      </c>
      <c r="B216" s="80" t="s">
        <v>12</v>
      </c>
      <c r="C216" s="81"/>
      <c r="D216" s="84">
        <v>85395</v>
      </c>
      <c r="E216" s="85"/>
      <c r="F216" s="88" t="s">
        <v>27</v>
      </c>
      <c r="G216" s="88"/>
      <c r="H216" s="88"/>
      <c r="I216" s="89"/>
      <c r="J216" s="92" t="s">
        <v>89</v>
      </c>
      <c r="K216" s="94">
        <v>1317290</v>
      </c>
      <c r="L216" s="96">
        <v>2010</v>
      </c>
      <c r="M216" s="98">
        <f>SUM(N216:Q219)</f>
        <v>1173960</v>
      </c>
      <c r="N216" s="140"/>
      <c r="O216" s="100">
        <v>176094</v>
      </c>
      <c r="P216" s="100">
        <v>997866</v>
      </c>
      <c r="Q216" s="130"/>
    </row>
    <row r="217" spans="1:17" ht="12.75" customHeight="1">
      <c r="A217" s="78"/>
      <c r="B217" s="82"/>
      <c r="C217" s="83"/>
      <c r="D217" s="86"/>
      <c r="E217" s="87"/>
      <c r="F217" s="90"/>
      <c r="G217" s="90"/>
      <c r="H217" s="90"/>
      <c r="I217" s="91"/>
      <c r="J217" s="93"/>
      <c r="K217" s="95"/>
      <c r="L217" s="97"/>
      <c r="M217" s="99"/>
      <c r="N217" s="141"/>
      <c r="O217" s="101"/>
      <c r="P217" s="101"/>
      <c r="Q217" s="131"/>
    </row>
    <row r="218" spans="1:17" ht="12.75" customHeight="1">
      <c r="A218" s="78"/>
      <c r="B218" s="104" t="s">
        <v>8</v>
      </c>
      <c r="C218" s="105"/>
      <c r="D218" s="105"/>
      <c r="E218" s="3"/>
      <c r="F218" s="108" t="s">
        <v>43</v>
      </c>
      <c r="G218" s="109"/>
      <c r="H218" s="109"/>
      <c r="I218" s="110"/>
      <c r="J218" s="93"/>
      <c r="K218" s="95"/>
      <c r="L218" s="97"/>
      <c r="M218" s="99"/>
      <c r="N218" s="141"/>
      <c r="O218" s="101"/>
      <c r="P218" s="101"/>
      <c r="Q218" s="131"/>
    </row>
    <row r="219" spans="1:17" ht="12.75" customHeight="1">
      <c r="A219" s="78"/>
      <c r="B219" s="106"/>
      <c r="C219" s="107"/>
      <c r="D219" s="107"/>
      <c r="E219" s="4"/>
      <c r="F219" s="111"/>
      <c r="G219" s="112"/>
      <c r="H219" s="112"/>
      <c r="I219" s="113"/>
      <c r="J219" s="93"/>
      <c r="K219" s="95"/>
      <c r="L219" s="97"/>
      <c r="M219" s="99"/>
      <c r="N219" s="141"/>
      <c r="O219" s="101"/>
      <c r="P219" s="101"/>
      <c r="Q219" s="131"/>
    </row>
    <row r="220" spans="1:17" ht="12.75" customHeight="1">
      <c r="A220" s="78"/>
      <c r="B220" s="114" t="s">
        <v>9</v>
      </c>
      <c r="C220" s="115"/>
      <c r="D220" s="115"/>
      <c r="E220" s="47" t="s">
        <v>55</v>
      </c>
      <c r="F220" s="108" t="s">
        <v>51</v>
      </c>
      <c r="G220" s="109"/>
      <c r="H220" s="109"/>
      <c r="I220" s="110"/>
      <c r="J220" s="93"/>
      <c r="K220" s="95"/>
      <c r="L220" s="118">
        <v>2011</v>
      </c>
      <c r="M220" s="40">
        <f>SUM(N220:Q223)</f>
        <v>143330</v>
      </c>
      <c r="N220" s="132"/>
      <c r="O220" s="41">
        <v>21499</v>
      </c>
      <c r="P220" s="41">
        <v>121831</v>
      </c>
      <c r="Q220" s="133"/>
    </row>
    <row r="221" spans="1:17" ht="12.75" customHeight="1">
      <c r="A221" s="78"/>
      <c r="B221" s="116"/>
      <c r="C221" s="117"/>
      <c r="D221" s="117"/>
      <c r="E221" s="48"/>
      <c r="F221" s="111"/>
      <c r="G221" s="112"/>
      <c r="H221" s="112"/>
      <c r="I221" s="113"/>
      <c r="J221" s="93"/>
      <c r="K221" s="95"/>
      <c r="L221" s="118"/>
      <c r="M221" s="40"/>
      <c r="N221" s="132"/>
      <c r="O221" s="41"/>
      <c r="P221" s="41"/>
      <c r="Q221" s="133"/>
    </row>
    <row r="222" spans="1:17" ht="12.75" customHeight="1">
      <c r="A222" s="78"/>
      <c r="B222" s="43" t="s">
        <v>10</v>
      </c>
      <c r="C222" s="44"/>
      <c r="D222" s="44"/>
      <c r="E222" s="47" t="s">
        <v>78</v>
      </c>
      <c r="F222" s="134" t="s">
        <v>98</v>
      </c>
      <c r="G222" s="135"/>
      <c r="H222" s="135"/>
      <c r="I222" s="136"/>
      <c r="J222" s="93"/>
      <c r="K222" s="95"/>
      <c r="L222" s="118"/>
      <c r="M222" s="40"/>
      <c r="N222" s="132"/>
      <c r="O222" s="41"/>
      <c r="P222" s="41"/>
      <c r="Q222" s="133"/>
    </row>
    <row r="223" spans="1:17" ht="12.75" customHeight="1">
      <c r="A223" s="78"/>
      <c r="B223" s="45"/>
      <c r="C223" s="46"/>
      <c r="D223" s="46"/>
      <c r="E223" s="48"/>
      <c r="F223" s="137"/>
      <c r="G223" s="138"/>
      <c r="H223" s="138"/>
      <c r="I223" s="139"/>
      <c r="J223" s="93"/>
      <c r="K223" s="95"/>
      <c r="L223" s="118"/>
      <c r="M223" s="40"/>
      <c r="N223" s="132"/>
      <c r="O223" s="41"/>
      <c r="P223" s="41"/>
      <c r="Q223" s="133"/>
    </row>
    <row r="224" spans="1:17" ht="12.75" customHeight="1">
      <c r="A224" s="78"/>
      <c r="B224" s="55" t="s">
        <v>11</v>
      </c>
      <c r="C224" s="56"/>
      <c r="D224" s="56"/>
      <c r="E224" s="47"/>
      <c r="F224" s="49"/>
      <c r="G224" s="50"/>
      <c r="H224" s="50"/>
      <c r="I224" s="51"/>
      <c r="J224" s="93"/>
      <c r="K224" s="95"/>
      <c r="L224" s="63">
        <v>2012</v>
      </c>
      <c r="M224" s="65">
        <f>SUM(N224:Q227)</f>
        <v>0</v>
      </c>
      <c r="N224" s="41"/>
      <c r="O224" s="121"/>
      <c r="P224" s="121"/>
      <c r="Q224" s="42"/>
    </row>
    <row r="225" spans="1:17" ht="12.75" customHeight="1">
      <c r="A225" s="78"/>
      <c r="B225" s="57"/>
      <c r="C225" s="58"/>
      <c r="D225" s="58"/>
      <c r="E225" s="59"/>
      <c r="F225" s="60"/>
      <c r="G225" s="61"/>
      <c r="H225" s="61"/>
      <c r="I225" s="62"/>
      <c r="J225" s="93"/>
      <c r="K225" s="95"/>
      <c r="L225" s="63"/>
      <c r="M225" s="65"/>
      <c r="N225" s="41"/>
      <c r="O225" s="41"/>
      <c r="P225" s="41"/>
      <c r="Q225" s="42"/>
    </row>
    <row r="226" spans="1:17" ht="12.75" customHeight="1">
      <c r="A226" s="78"/>
      <c r="B226" s="69"/>
      <c r="C226" s="69"/>
      <c r="D226" s="69"/>
      <c r="E226" s="69"/>
      <c r="F226" s="71" t="s">
        <v>100</v>
      </c>
      <c r="G226" s="71"/>
      <c r="H226" s="71"/>
      <c r="I226" s="71"/>
      <c r="J226" s="71"/>
      <c r="K226" s="71"/>
      <c r="L226" s="63"/>
      <c r="M226" s="65"/>
      <c r="N226" s="41"/>
      <c r="O226" s="41"/>
      <c r="P226" s="41"/>
      <c r="Q226" s="42"/>
    </row>
    <row r="227" spans="1:17" ht="12.75" customHeight="1" thickBot="1">
      <c r="A227" s="78"/>
      <c r="B227" s="69"/>
      <c r="C227" s="69"/>
      <c r="D227" s="69"/>
      <c r="E227" s="69"/>
      <c r="F227" s="71"/>
      <c r="G227" s="71"/>
      <c r="H227" s="71"/>
      <c r="I227" s="71"/>
      <c r="J227" s="71"/>
      <c r="K227" s="71"/>
      <c r="L227" s="64"/>
      <c r="M227" s="66"/>
      <c r="N227" s="67"/>
      <c r="O227" s="67"/>
      <c r="P227" s="67"/>
      <c r="Q227" s="68"/>
    </row>
    <row r="228" spans="1:17" ht="12.75" customHeight="1" thickTop="1">
      <c r="A228" s="78"/>
      <c r="B228" s="69"/>
      <c r="C228" s="69"/>
      <c r="D228" s="69"/>
      <c r="E228" s="69"/>
      <c r="F228" s="69" t="s">
        <v>50</v>
      </c>
      <c r="G228" s="72"/>
      <c r="H228" s="72"/>
      <c r="I228" s="72"/>
      <c r="J228" s="72"/>
      <c r="K228" s="73"/>
      <c r="L228" s="8"/>
      <c r="M228" s="22"/>
      <c r="N228" s="22"/>
      <c r="O228" s="22"/>
      <c r="P228" s="22"/>
      <c r="Q228" s="22"/>
    </row>
    <row r="229" spans="1:17" ht="12.75" customHeight="1" thickBot="1">
      <c r="A229" s="79"/>
      <c r="B229" s="70"/>
      <c r="C229" s="70"/>
      <c r="D229" s="70"/>
      <c r="E229" s="70"/>
      <c r="F229" s="74"/>
      <c r="G229" s="74"/>
      <c r="H229" s="74"/>
      <c r="I229" s="74"/>
      <c r="J229" s="74"/>
      <c r="K229" s="75"/>
      <c r="L229" s="8"/>
      <c r="M229" s="22"/>
      <c r="N229" s="22"/>
      <c r="O229" s="22"/>
      <c r="P229" s="22"/>
      <c r="Q229" s="22"/>
    </row>
    <row r="230" spans="1:17" ht="12.75" customHeight="1" thickTop="1" thickBot="1">
      <c r="A230" s="6"/>
      <c r="B230" s="19"/>
      <c r="C230" s="19"/>
      <c r="D230" s="24"/>
      <c r="E230" s="24"/>
      <c r="F230" s="27"/>
      <c r="G230" s="27"/>
      <c r="H230" s="27"/>
      <c r="I230" s="27"/>
      <c r="J230" s="27"/>
      <c r="K230" s="32"/>
      <c r="L230" s="8"/>
      <c r="M230" s="22"/>
      <c r="N230" s="22"/>
      <c r="O230" s="22"/>
      <c r="P230" s="22"/>
      <c r="Q230" s="22"/>
    </row>
    <row r="231" spans="1:17" ht="12.75" customHeight="1" thickTop="1">
      <c r="A231" s="77">
        <f>A216+1</f>
        <v>15</v>
      </c>
      <c r="B231" s="80" t="s">
        <v>12</v>
      </c>
      <c r="C231" s="81"/>
      <c r="D231" s="84">
        <v>85395</v>
      </c>
      <c r="E231" s="85"/>
      <c r="F231" s="88" t="s">
        <v>27</v>
      </c>
      <c r="G231" s="88"/>
      <c r="H231" s="88"/>
      <c r="I231" s="89"/>
      <c r="J231" s="92">
        <v>2010</v>
      </c>
      <c r="K231" s="94">
        <v>249600</v>
      </c>
      <c r="L231" s="96">
        <v>2010</v>
      </c>
      <c r="M231" s="98">
        <f>SUM(N231:Q234)</f>
        <v>249600</v>
      </c>
      <c r="N231" s="100"/>
      <c r="O231" s="100"/>
      <c r="P231" s="100">
        <v>249600</v>
      </c>
      <c r="Q231" s="102"/>
    </row>
    <row r="232" spans="1:17" ht="12.75" customHeight="1">
      <c r="A232" s="78"/>
      <c r="B232" s="82"/>
      <c r="C232" s="83"/>
      <c r="D232" s="86"/>
      <c r="E232" s="87"/>
      <c r="F232" s="90"/>
      <c r="G232" s="90"/>
      <c r="H232" s="90"/>
      <c r="I232" s="91"/>
      <c r="J232" s="93"/>
      <c r="K232" s="95"/>
      <c r="L232" s="97"/>
      <c r="M232" s="99"/>
      <c r="N232" s="101"/>
      <c r="O232" s="101"/>
      <c r="P232" s="101"/>
      <c r="Q232" s="103"/>
    </row>
    <row r="233" spans="1:17" ht="12.75" customHeight="1">
      <c r="A233" s="78"/>
      <c r="B233" s="104" t="s">
        <v>8</v>
      </c>
      <c r="C233" s="105"/>
      <c r="D233" s="105"/>
      <c r="E233" s="3"/>
      <c r="F233" s="108" t="s">
        <v>43</v>
      </c>
      <c r="G233" s="109"/>
      <c r="H233" s="109"/>
      <c r="I233" s="110"/>
      <c r="J233" s="93"/>
      <c r="K233" s="95"/>
      <c r="L233" s="97"/>
      <c r="M233" s="99"/>
      <c r="N233" s="101"/>
      <c r="O233" s="101"/>
      <c r="P233" s="101"/>
      <c r="Q233" s="103"/>
    </row>
    <row r="234" spans="1:17" ht="12.75" customHeight="1">
      <c r="A234" s="78"/>
      <c r="B234" s="106"/>
      <c r="C234" s="107"/>
      <c r="D234" s="107"/>
      <c r="E234" s="4"/>
      <c r="F234" s="111"/>
      <c r="G234" s="112"/>
      <c r="H234" s="112"/>
      <c r="I234" s="113"/>
      <c r="J234" s="93"/>
      <c r="K234" s="95"/>
      <c r="L234" s="97"/>
      <c r="M234" s="99"/>
      <c r="N234" s="101"/>
      <c r="O234" s="101"/>
      <c r="P234" s="101"/>
      <c r="Q234" s="103"/>
    </row>
    <row r="235" spans="1:17" ht="12.75" customHeight="1">
      <c r="A235" s="78"/>
      <c r="B235" s="114" t="s">
        <v>9</v>
      </c>
      <c r="C235" s="115"/>
      <c r="D235" s="115"/>
      <c r="E235" s="47" t="s">
        <v>55</v>
      </c>
      <c r="F235" s="108" t="s">
        <v>51</v>
      </c>
      <c r="G235" s="109"/>
      <c r="H235" s="109"/>
      <c r="I235" s="110"/>
      <c r="J235" s="93"/>
      <c r="K235" s="95"/>
      <c r="L235" s="118">
        <v>2011</v>
      </c>
      <c r="M235" s="40">
        <f>SUM(N235:Q238)</f>
        <v>0</v>
      </c>
      <c r="N235" s="41"/>
      <c r="O235" s="41"/>
      <c r="P235" s="41"/>
      <c r="Q235" s="42"/>
    </row>
    <row r="236" spans="1:17" ht="12.75" customHeight="1">
      <c r="A236" s="78"/>
      <c r="B236" s="116"/>
      <c r="C236" s="117"/>
      <c r="D236" s="117"/>
      <c r="E236" s="48"/>
      <c r="F236" s="111"/>
      <c r="G236" s="112"/>
      <c r="H236" s="112"/>
      <c r="I236" s="113"/>
      <c r="J236" s="93"/>
      <c r="K236" s="95"/>
      <c r="L236" s="118"/>
      <c r="M236" s="40"/>
      <c r="N236" s="41"/>
      <c r="O236" s="41"/>
      <c r="P236" s="41"/>
      <c r="Q236" s="42"/>
    </row>
    <row r="237" spans="1:17" ht="12.75" customHeight="1">
      <c r="A237" s="78"/>
      <c r="B237" s="43" t="s">
        <v>10</v>
      </c>
      <c r="C237" s="44"/>
      <c r="D237" s="44"/>
      <c r="E237" s="47" t="s">
        <v>56</v>
      </c>
      <c r="F237" s="49" t="s">
        <v>52</v>
      </c>
      <c r="G237" s="50"/>
      <c r="H237" s="50"/>
      <c r="I237" s="51"/>
      <c r="J237" s="93"/>
      <c r="K237" s="95"/>
      <c r="L237" s="118"/>
      <c r="M237" s="40"/>
      <c r="N237" s="41"/>
      <c r="O237" s="41"/>
      <c r="P237" s="41"/>
      <c r="Q237" s="42"/>
    </row>
    <row r="238" spans="1:17" ht="12.75" customHeight="1">
      <c r="A238" s="78"/>
      <c r="B238" s="45"/>
      <c r="C238" s="46"/>
      <c r="D238" s="46"/>
      <c r="E238" s="48"/>
      <c r="F238" s="52"/>
      <c r="G238" s="53"/>
      <c r="H238" s="53"/>
      <c r="I238" s="54"/>
      <c r="J238" s="93"/>
      <c r="K238" s="95"/>
      <c r="L238" s="118"/>
      <c r="M238" s="40"/>
      <c r="N238" s="41"/>
      <c r="O238" s="41"/>
      <c r="P238" s="41"/>
      <c r="Q238" s="42"/>
    </row>
    <row r="239" spans="1:17" ht="12.75" customHeight="1">
      <c r="A239" s="78"/>
      <c r="B239" s="55" t="s">
        <v>11</v>
      </c>
      <c r="C239" s="56"/>
      <c r="D239" s="56"/>
      <c r="E239" s="47" t="s">
        <v>101</v>
      </c>
      <c r="F239" s="49" t="s">
        <v>102</v>
      </c>
      <c r="G239" s="50"/>
      <c r="H239" s="50"/>
      <c r="I239" s="51"/>
      <c r="J239" s="93"/>
      <c r="K239" s="95"/>
      <c r="L239" s="63">
        <v>2012</v>
      </c>
      <c r="M239" s="65">
        <f>SUM(N239:Q242)</f>
        <v>0</v>
      </c>
      <c r="N239" s="41"/>
      <c r="O239" s="41"/>
      <c r="P239" s="41"/>
      <c r="Q239" s="42"/>
    </row>
    <row r="240" spans="1:17" ht="12.75" customHeight="1">
      <c r="A240" s="78"/>
      <c r="B240" s="57"/>
      <c r="C240" s="58"/>
      <c r="D240" s="58"/>
      <c r="E240" s="59"/>
      <c r="F240" s="60"/>
      <c r="G240" s="61"/>
      <c r="H240" s="61"/>
      <c r="I240" s="62"/>
      <c r="J240" s="93"/>
      <c r="K240" s="95"/>
      <c r="L240" s="63"/>
      <c r="M240" s="65"/>
      <c r="N240" s="41"/>
      <c r="O240" s="41"/>
      <c r="P240" s="41"/>
      <c r="Q240" s="42"/>
    </row>
    <row r="241" spans="1:17" ht="12.75" customHeight="1">
      <c r="A241" s="78"/>
      <c r="B241" s="69"/>
      <c r="C241" s="69"/>
      <c r="D241" s="69"/>
      <c r="E241" s="69"/>
      <c r="F241" s="71" t="s">
        <v>103</v>
      </c>
      <c r="G241" s="71"/>
      <c r="H241" s="71"/>
      <c r="I241" s="71"/>
      <c r="J241" s="71"/>
      <c r="K241" s="71"/>
      <c r="L241" s="63"/>
      <c r="M241" s="65"/>
      <c r="N241" s="41"/>
      <c r="O241" s="41"/>
      <c r="P241" s="41"/>
      <c r="Q241" s="42"/>
    </row>
    <row r="242" spans="1:17" ht="12.75" customHeight="1" thickBot="1">
      <c r="A242" s="78"/>
      <c r="B242" s="69"/>
      <c r="C242" s="69"/>
      <c r="D242" s="69"/>
      <c r="E242" s="69"/>
      <c r="F242" s="71"/>
      <c r="G242" s="71"/>
      <c r="H242" s="71"/>
      <c r="I242" s="71"/>
      <c r="J242" s="71"/>
      <c r="K242" s="71"/>
      <c r="L242" s="64"/>
      <c r="M242" s="66"/>
      <c r="N242" s="67"/>
      <c r="O242" s="67"/>
      <c r="P242" s="67"/>
      <c r="Q242" s="68"/>
    </row>
    <row r="243" spans="1:17" ht="12.75" customHeight="1" thickTop="1">
      <c r="A243" s="78"/>
      <c r="B243" s="69"/>
      <c r="C243" s="69"/>
      <c r="D243" s="69"/>
      <c r="E243" s="69"/>
      <c r="F243" s="69" t="s">
        <v>50</v>
      </c>
      <c r="G243" s="72"/>
      <c r="H243" s="72"/>
      <c r="I243" s="72"/>
      <c r="J243" s="72"/>
      <c r="K243" s="73"/>
      <c r="L243" s="8"/>
      <c r="M243" s="22"/>
      <c r="N243" s="22"/>
      <c r="O243" s="22"/>
      <c r="P243" s="22"/>
      <c r="Q243" s="22"/>
    </row>
    <row r="244" spans="1:17" ht="12.75" customHeight="1" thickBot="1">
      <c r="A244" s="79"/>
      <c r="B244" s="70"/>
      <c r="C244" s="70"/>
      <c r="D244" s="70"/>
      <c r="E244" s="70"/>
      <c r="F244" s="74"/>
      <c r="G244" s="74"/>
      <c r="H244" s="74"/>
      <c r="I244" s="74"/>
      <c r="J244" s="74"/>
      <c r="K244" s="75"/>
      <c r="L244" s="8"/>
      <c r="M244" s="22"/>
      <c r="N244" s="22"/>
      <c r="O244" s="22"/>
      <c r="P244" s="22"/>
      <c r="Q244" s="22"/>
    </row>
    <row r="245" spans="1:17" ht="12.75" customHeight="1" thickTop="1" thickBot="1">
      <c r="A245" s="6"/>
      <c r="B245" s="24"/>
      <c r="C245" s="24"/>
      <c r="D245" s="24"/>
      <c r="E245" s="24"/>
      <c r="F245" s="27"/>
      <c r="G245" s="27"/>
      <c r="H245" s="27"/>
      <c r="I245" s="27"/>
      <c r="J245" s="27"/>
      <c r="K245" s="32"/>
      <c r="L245" s="8"/>
      <c r="M245" s="22"/>
      <c r="N245" s="22"/>
      <c r="O245" s="22"/>
      <c r="P245" s="22"/>
      <c r="Q245" s="22"/>
    </row>
    <row r="246" spans="1:17" ht="12.75" customHeight="1" thickTop="1">
      <c r="A246" s="77">
        <f>A231+1</f>
        <v>16</v>
      </c>
      <c r="B246" s="80" t="s">
        <v>12</v>
      </c>
      <c r="C246" s="81"/>
      <c r="D246" s="125">
        <v>80101</v>
      </c>
      <c r="E246" s="126"/>
      <c r="F246" s="88" t="s">
        <v>105</v>
      </c>
      <c r="G246" s="88"/>
      <c r="H246" s="88"/>
      <c r="I246" s="89"/>
      <c r="J246" s="92" t="s">
        <v>89</v>
      </c>
      <c r="K246" s="94">
        <v>341987.88</v>
      </c>
      <c r="L246" s="96">
        <v>2010</v>
      </c>
      <c r="M246" s="98">
        <f>SUM(N246:Q249)</f>
        <v>201330</v>
      </c>
      <c r="N246" s="100"/>
      <c r="O246" s="100">
        <v>30200</v>
      </c>
      <c r="P246" s="100">
        <v>171130</v>
      </c>
      <c r="Q246" s="102"/>
    </row>
    <row r="247" spans="1:17" ht="12.75" customHeight="1">
      <c r="A247" s="78"/>
      <c r="B247" s="82"/>
      <c r="C247" s="83"/>
      <c r="D247" s="127"/>
      <c r="E247" s="128"/>
      <c r="F247" s="90"/>
      <c r="G247" s="90"/>
      <c r="H247" s="90"/>
      <c r="I247" s="91"/>
      <c r="J247" s="93"/>
      <c r="K247" s="95"/>
      <c r="L247" s="97"/>
      <c r="M247" s="99"/>
      <c r="N247" s="101"/>
      <c r="O247" s="101"/>
      <c r="P247" s="101"/>
      <c r="Q247" s="103"/>
    </row>
    <row r="248" spans="1:17" ht="12.75" customHeight="1">
      <c r="A248" s="78"/>
      <c r="B248" s="104" t="s">
        <v>8</v>
      </c>
      <c r="C248" s="105"/>
      <c r="D248" s="105"/>
      <c r="E248" s="3"/>
      <c r="F248" s="108" t="s">
        <v>43</v>
      </c>
      <c r="G248" s="109"/>
      <c r="H248" s="109"/>
      <c r="I248" s="110"/>
      <c r="J248" s="93"/>
      <c r="K248" s="95"/>
      <c r="L248" s="97"/>
      <c r="M248" s="99"/>
      <c r="N248" s="101"/>
      <c r="O248" s="101"/>
      <c r="P248" s="101"/>
      <c r="Q248" s="103"/>
    </row>
    <row r="249" spans="1:17" ht="12.75" customHeight="1">
      <c r="A249" s="78"/>
      <c r="B249" s="106"/>
      <c r="C249" s="107"/>
      <c r="D249" s="107"/>
      <c r="E249" s="28"/>
      <c r="F249" s="111"/>
      <c r="G249" s="112"/>
      <c r="H249" s="112"/>
      <c r="I249" s="113"/>
      <c r="J249" s="93"/>
      <c r="K249" s="95"/>
      <c r="L249" s="97"/>
      <c r="M249" s="99"/>
      <c r="N249" s="101"/>
      <c r="O249" s="101"/>
      <c r="P249" s="101"/>
      <c r="Q249" s="103"/>
    </row>
    <row r="250" spans="1:17" ht="12.75" customHeight="1">
      <c r="A250" s="78"/>
      <c r="B250" s="114" t="s">
        <v>9</v>
      </c>
      <c r="C250" s="115"/>
      <c r="D250" s="115"/>
      <c r="E250" s="122" t="s">
        <v>66</v>
      </c>
      <c r="F250" s="108" t="s">
        <v>108</v>
      </c>
      <c r="G250" s="109"/>
      <c r="H250" s="109"/>
      <c r="I250" s="110"/>
      <c r="J250" s="93"/>
      <c r="K250" s="95"/>
      <c r="L250" s="118">
        <v>2011</v>
      </c>
      <c r="M250" s="40">
        <f>SUM(N250:Q253)</f>
        <v>140657.88</v>
      </c>
      <c r="N250" s="41"/>
      <c r="O250" s="41">
        <v>21098.18</v>
      </c>
      <c r="P250" s="41">
        <v>119559.7</v>
      </c>
      <c r="Q250" s="42"/>
    </row>
    <row r="251" spans="1:17" ht="12.75" customHeight="1">
      <c r="A251" s="78"/>
      <c r="B251" s="116"/>
      <c r="C251" s="117"/>
      <c r="D251" s="117"/>
      <c r="E251" s="123"/>
      <c r="F251" s="111"/>
      <c r="G251" s="112"/>
      <c r="H251" s="112"/>
      <c r="I251" s="113"/>
      <c r="J251" s="93"/>
      <c r="K251" s="95"/>
      <c r="L251" s="118"/>
      <c r="M251" s="40"/>
      <c r="N251" s="41"/>
      <c r="O251" s="41"/>
      <c r="P251" s="41"/>
      <c r="Q251" s="42"/>
    </row>
    <row r="252" spans="1:17" ht="12.75" customHeight="1">
      <c r="A252" s="78"/>
      <c r="B252" s="43" t="s">
        <v>10</v>
      </c>
      <c r="C252" s="44"/>
      <c r="D252" s="44"/>
      <c r="E252" s="122" t="s">
        <v>109</v>
      </c>
      <c r="F252" s="49" t="s">
        <v>110</v>
      </c>
      <c r="G252" s="50"/>
      <c r="H252" s="50"/>
      <c r="I252" s="51"/>
      <c r="J252" s="93"/>
      <c r="K252" s="95"/>
      <c r="L252" s="118"/>
      <c r="M252" s="40"/>
      <c r="N252" s="41"/>
      <c r="O252" s="41"/>
      <c r="P252" s="41"/>
      <c r="Q252" s="42"/>
    </row>
    <row r="253" spans="1:17" ht="12.75" customHeight="1">
      <c r="A253" s="78"/>
      <c r="B253" s="45"/>
      <c r="C253" s="46"/>
      <c r="D253" s="46"/>
      <c r="E253" s="123"/>
      <c r="F253" s="52"/>
      <c r="G253" s="53"/>
      <c r="H253" s="53"/>
      <c r="I253" s="54"/>
      <c r="J253" s="93"/>
      <c r="K253" s="95"/>
      <c r="L253" s="118"/>
      <c r="M253" s="40"/>
      <c r="N253" s="41"/>
      <c r="O253" s="41"/>
      <c r="P253" s="41"/>
      <c r="Q253" s="42"/>
    </row>
    <row r="254" spans="1:17" ht="12.75" customHeight="1">
      <c r="A254" s="78"/>
      <c r="B254" s="55" t="s">
        <v>11</v>
      </c>
      <c r="C254" s="56"/>
      <c r="D254" s="56"/>
      <c r="E254" s="122" t="s">
        <v>112</v>
      </c>
      <c r="F254" s="49" t="s">
        <v>107</v>
      </c>
      <c r="G254" s="50"/>
      <c r="H254" s="50"/>
      <c r="I254" s="51"/>
      <c r="J254" s="93"/>
      <c r="K254" s="95"/>
      <c r="L254" s="63">
        <v>2012</v>
      </c>
      <c r="M254" s="65">
        <f>SUM(N254:Q257)</f>
        <v>0</v>
      </c>
      <c r="N254" s="41"/>
      <c r="O254" s="41"/>
      <c r="P254" s="41"/>
      <c r="Q254" s="42"/>
    </row>
    <row r="255" spans="1:17" ht="12.75" customHeight="1">
      <c r="A255" s="78"/>
      <c r="B255" s="57"/>
      <c r="C255" s="58"/>
      <c r="D255" s="58"/>
      <c r="E255" s="129"/>
      <c r="F255" s="60"/>
      <c r="G255" s="61"/>
      <c r="H255" s="61"/>
      <c r="I255" s="62"/>
      <c r="J255" s="93"/>
      <c r="K255" s="95"/>
      <c r="L255" s="63"/>
      <c r="M255" s="65"/>
      <c r="N255" s="41"/>
      <c r="O255" s="41"/>
      <c r="P255" s="41"/>
      <c r="Q255" s="42"/>
    </row>
    <row r="256" spans="1:17" ht="12.75" customHeight="1">
      <c r="A256" s="78"/>
      <c r="B256" s="69"/>
      <c r="C256" s="69"/>
      <c r="D256" s="69"/>
      <c r="E256" s="69"/>
      <c r="F256" s="71" t="s">
        <v>111</v>
      </c>
      <c r="G256" s="71"/>
      <c r="H256" s="71"/>
      <c r="I256" s="71"/>
      <c r="J256" s="71"/>
      <c r="K256" s="71"/>
      <c r="L256" s="63"/>
      <c r="M256" s="65"/>
      <c r="N256" s="41"/>
      <c r="O256" s="41"/>
      <c r="P256" s="41"/>
      <c r="Q256" s="42"/>
    </row>
    <row r="257" spans="1:17" ht="12.75" customHeight="1" thickBot="1">
      <c r="A257" s="78"/>
      <c r="B257" s="69"/>
      <c r="C257" s="69"/>
      <c r="D257" s="69"/>
      <c r="E257" s="69"/>
      <c r="F257" s="71"/>
      <c r="G257" s="71"/>
      <c r="H257" s="71"/>
      <c r="I257" s="71"/>
      <c r="J257" s="71"/>
      <c r="K257" s="71"/>
      <c r="L257" s="64"/>
      <c r="M257" s="66"/>
      <c r="N257" s="67"/>
      <c r="O257" s="67"/>
      <c r="P257" s="67"/>
      <c r="Q257" s="68"/>
    </row>
    <row r="258" spans="1:17" ht="12.75" customHeight="1" thickTop="1">
      <c r="A258" s="78"/>
      <c r="B258" s="69"/>
      <c r="C258" s="69"/>
      <c r="D258" s="69"/>
      <c r="E258" s="69"/>
      <c r="F258" s="69" t="s">
        <v>106</v>
      </c>
      <c r="G258" s="72"/>
      <c r="H258" s="72"/>
      <c r="I258" s="72"/>
      <c r="J258" s="72"/>
      <c r="K258" s="73"/>
      <c r="L258" s="8"/>
      <c r="M258" s="22"/>
      <c r="N258" s="22"/>
      <c r="O258" s="22"/>
      <c r="P258" s="22"/>
      <c r="Q258" s="22"/>
    </row>
    <row r="259" spans="1:17" ht="12.75" customHeight="1" thickBot="1">
      <c r="A259" s="79"/>
      <c r="B259" s="70"/>
      <c r="C259" s="70"/>
      <c r="D259" s="70"/>
      <c r="E259" s="70"/>
      <c r="F259" s="74"/>
      <c r="G259" s="74"/>
      <c r="H259" s="74"/>
      <c r="I259" s="74"/>
      <c r="J259" s="74"/>
      <c r="K259" s="75"/>
      <c r="L259" s="8"/>
      <c r="M259" s="22"/>
      <c r="N259" s="22"/>
      <c r="O259" s="22"/>
      <c r="P259" s="22"/>
      <c r="Q259" s="22"/>
    </row>
    <row r="260" spans="1:17" ht="12.75" customHeight="1" thickTop="1" thickBot="1">
      <c r="A260" s="6"/>
      <c r="B260" s="24"/>
      <c r="C260" s="24"/>
      <c r="D260" s="24"/>
      <c r="E260" s="24"/>
      <c r="F260" s="27"/>
      <c r="G260" s="27"/>
      <c r="H260" s="27"/>
      <c r="I260" s="27"/>
      <c r="J260" s="27"/>
      <c r="K260" s="27"/>
      <c r="L260" s="8"/>
      <c r="M260" s="22"/>
      <c r="N260" s="22"/>
      <c r="O260" s="22"/>
      <c r="P260" s="22"/>
      <c r="Q260" s="22"/>
    </row>
    <row r="261" spans="1:17" ht="12.75" customHeight="1" thickTop="1">
      <c r="A261" s="77">
        <f>A246+1</f>
        <v>17</v>
      </c>
      <c r="B261" s="80" t="s">
        <v>12</v>
      </c>
      <c r="C261" s="81"/>
      <c r="D261" s="125">
        <v>80195</v>
      </c>
      <c r="E261" s="126"/>
      <c r="F261" s="88" t="s">
        <v>27</v>
      </c>
      <c r="G261" s="88"/>
      <c r="H261" s="88"/>
      <c r="I261" s="89"/>
      <c r="J261" s="92" t="s">
        <v>89</v>
      </c>
      <c r="K261" s="94">
        <v>552430</v>
      </c>
      <c r="L261" s="96">
        <v>2010</v>
      </c>
      <c r="M261" s="98">
        <f>SUM(N261:Q264)</f>
        <v>319455</v>
      </c>
      <c r="N261" s="100"/>
      <c r="O261" s="119">
        <v>47918.25</v>
      </c>
      <c r="P261" s="119">
        <v>271536.75</v>
      </c>
      <c r="Q261" s="102"/>
    </row>
    <row r="262" spans="1:17" ht="12.75" customHeight="1">
      <c r="A262" s="78"/>
      <c r="B262" s="82"/>
      <c r="C262" s="83"/>
      <c r="D262" s="127"/>
      <c r="E262" s="128"/>
      <c r="F262" s="90"/>
      <c r="G262" s="90"/>
      <c r="H262" s="90"/>
      <c r="I262" s="91"/>
      <c r="J262" s="93"/>
      <c r="K262" s="95"/>
      <c r="L262" s="97"/>
      <c r="M262" s="99"/>
      <c r="N262" s="101"/>
      <c r="O262" s="120"/>
      <c r="P262" s="120"/>
      <c r="Q262" s="103"/>
    </row>
    <row r="263" spans="1:17" ht="12.75" customHeight="1">
      <c r="A263" s="78"/>
      <c r="B263" s="104" t="s">
        <v>8</v>
      </c>
      <c r="C263" s="105"/>
      <c r="D263" s="105"/>
      <c r="E263" s="3"/>
      <c r="F263" s="108" t="s">
        <v>43</v>
      </c>
      <c r="G263" s="109"/>
      <c r="H263" s="109"/>
      <c r="I263" s="110"/>
      <c r="J263" s="93"/>
      <c r="K263" s="95"/>
      <c r="L263" s="97"/>
      <c r="M263" s="99"/>
      <c r="N263" s="101"/>
      <c r="O263" s="120"/>
      <c r="P263" s="120"/>
      <c r="Q263" s="103"/>
    </row>
    <row r="264" spans="1:17" ht="12.75" customHeight="1">
      <c r="A264" s="78"/>
      <c r="B264" s="106"/>
      <c r="C264" s="107"/>
      <c r="D264" s="107"/>
      <c r="E264" s="28"/>
      <c r="F264" s="111"/>
      <c r="G264" s="112"/>
      <c r="H264" s="112"/>
      <c r="I264" s="113"/>
      <c r="J264" s="93"/>
      <c r="K264" s="95"/>
      <c r="L264" s="97"/>
      <c r="M264" s="99"/>
      <c r="N264" s="101"/>
      <c r="O264" s="121"/>
      <c r="P264" s="121"/>
      <c r="Q264" s="103"/>
    </row>
    <row r="265" spans="1:17" ht="12.75" customHeight="1">
      <c r="A265" s="78"/>
      <c r="B265" s="114" t="s">
        <v>9</v>
      </c>
      <c r="C265" s="115"/>
      <c r="D265" s="115"/>
      <c r="E265" s="122" t="s">
        <v>66</v>
      </c>
      <c r="F265" s="108" t="s">
        <v>108</v>
      </c>
      <c r="G265" s="109"/>
      <c r="H265" s="109"/>
      <c r="I265" s="110"/>
      <c r="J265" s="93"/>
      <c r="K265" s="95"/>
      <c r="L265" s="118">
        <v>2011</v>
      </c>
      <c r="M265" s="40">
        <f>SUM(N265:Q268)</f>
        <v>232975</v>
      </c>
      <c r="N265" s="41"/>
      <c r="O265" s="41">
        <v>34946.25</v>
      </c>
      <c r="P265" s="41">
        <v>198028.75</v>
      </c>
      <c r="Q265" s="42"/>
    </row>
    <row r="266" spans="1:17" ht="12.75" customHeight="1">
      <c r="A266" s="78"/>
      <c r="B266" s="116"/>
      <c r="C266" s="117"/>
      <c r="D266" s="117"/>
      <c r="E266" s="123"/>
      <c r="F266" s="111"/>
      <c r="G266" s="112"/>
      <c r="H266" s="112"/>
      <c r="I266" s="113"/>
      <c r="J266" s="93"/>
      <c r="K266" s="95"/>
      <c r="L266" s="118"/>
      <c r="M266" s="40"/>
      <c r="N266" s="41"/>
      <c r="O266" s="41"/>
      <c r="P266" s="41"/>
      <c r="Q266" s="42"/>
    </row>
    <row r="267" spans="1:17" ht="12.75" customHeight="1">
      <c r="A267" s="78"/>
      <c r="B267" s="43" t="s">
        <v>10</v>
      </c>
      <c r="C267" s="44"/>
      <c r="D267" s="44"/>
      <c r="E267" s="122" t="s">
        <v>109</v>
      </c>
      <c r="F267" s="49" t="s">
        <v>110</v>
      </c>
      <c r="G267" s="50"/>
      <c r="H267" s="50"/>
      <c r="I267" s="51"/>
      <c r="J267" s="93"/>
      <c r="K267" s="95"/>
      <c r="L267" s="118"/>
      <c r="M267" s="40"/>
      <c r="N267" s="41"/>
      <c r="O267" s="41"/>
      <c r="P267" s="41"/>
      <c r="Q267" s="42"/>
    </row>
    <row r="268" spans="1:17" ht="12.75" customHeight="1">
      <c r="A268" s="78"/>
      <c r="B268" s="45"/>
      <c r="C268" s="46"/>
      <c r="D268" s="46"/>
      <c r="E268" s="123"/>
      <c r="F268" s="52"/>
      <c r="G268" s="53"/>
      <c r="H268" s="53"/>
      <c r="I268" s="54"/>
      <c r="J268" s="93"/>
      <c r="K268" s="95"/>
      <c r="L268" s="118"/>
      <c r="M268" s="40"/>
      <c r="N268" s="41"/>
      <c r="O268" s="124"/>
      <c r="P268" s="124"/>
      <c r="Q268" s="42"/>
    </row>
    <row r="269" spans="1:17" ht="12.75" customHeight="1">
      <c r="A269" s="78"/>
      <c r="B269" s="55" t="s">
        <v>11</v>
      </c>
      <c r="C269" s="56"/>
      <c r="D269" s="56"/>
      <c r="E269" s="122" t="s">
        <v>112</v>
      </c>
      <c r="F269" s="49" t="s">
        <v>107</v>
      </c>
      <c r="G269" s="50"/>
      <c r="H269" s="50"/>
      <c r="I269" s="51"/>
      <c r="J269" s="93"/>
      <c r="K269" s="95"/>
      <c r="L269" s="63">
        <v>2012</v>
      </c>
      <c r="M269" s="65">
        <f>SUM(N269:Q272)</f>
        <v>0</v>
      </c>
      <c r="N269" s="41"/>
      <c r="O269" s="41"/>
      <c r="P269" s="41"/>
      <c r="Q269" s="42"/>
    </row>
    <row r="270" spans="1:17" ht="12.75" customHeight="1">
      <c r="A270" s="78"/>
      <c r="B270" s="57"/>
      <c r="C270" s="58"/>
      <c r="D270" s="58"/>
      <c r="E270" s="129"/>
      <c r="F270" s="60"/>
      <c r="G270" s="61"/>
      <c r="H270" s="61"/>
      <c r="I270" s="62"/>
      <c r="J270" s="93"/>
      <c r="K270" s="95"/>
      <c r="L270" s="63"/>
      <c r="M270" s="65"/>
      <c r="N270" s="41"/>
      <c r="O270" s="41"/>
      <c r="P270" s="41"/>
      <c r="Q270" s="42"/>
    </row>
    <row r="271" spans="1:17" ht="12.75" customHeight="1">
      <c r="A271" s="78"/>
      <c r="B271" s="69"/>
      <c r="C271" s="69"/>
      <c r="D271" s="69"/>
      <c r="E271" s="69"/>
      <c r="F271" s="71" t="s">
        <v>115</v>
      </c>
      <c r="G271" s="71"/>
      <c r="H271" s="71"/>
      <c r="I271" s="71"/>
      <c r="J271" s="71"/>
      <c r="K271" s="71"/>
      <c r="L271" s="63"/>
      <c r="M271" s="65"/>
      <c r="N271" s="41"/>
      <c r="O271" s="41"/>
      <c r="P271" s="41"/>
      <c r="Q271" s="42"/>
    </row>
    <row r="272" spans="1:17" ht="12.75" customHeight="1" thickBot="1">
      <c r="A272" s="78"/>
      <c r="B272" s="69"/>
      <c r="C272" s="69"/>
      <c r="D272" s="69"/>
      <c r="E272" s="69"/>
      <c r="F272" s="71"/>
      <c r="G272" s="71"/>
      <c r="H272" s="71"/>
      <c r="I272" s="71"/>
      <c r="J272" s="71"/>
      <c r="K272" s="71"/>
      <c r="L272" s="64"/>
      <c r="M272" s="66"/>
      <c r="N272" s="67"/>
      <c r="O272" s="67"/>
      <c r="P272" s="67"/>
      <c r="Q272" s="68"/>
    </row>
    <row r="273" spans="1:17" ht="12.75" customHeight="1" thickTop="1">
      <c r="A273" s="78"/>
      <c r="B273" s="69"/>
      <c r="C273" s="69"/>
      <c r="D273" s="69"/>
      <c r="E273" s="69"/>
      <c r="F273" s="69" t="s">
        <v>106</v>
      </c>
      <c r="G273" s="72"/>
      <c r="H273" s="72"/>
      <c r="I273" s="72"/>
      <c r="J273" s="72"/>
      <c r="K273" s="73"/>
      <c r="L273" s="8"/>
      <c r="M273" s="22"/>
      <c r="N273" s="22"/>
      <c r="O273" s="22"/>
      <c r="P273" s="22"/>
      <c r="Q273" s="22"/>
    </row>
    <row r="274" spans="1:17" ht="12.75" customHeight="1" thickBot="1">
      <c r="A274" s="79"/>
      <c r="B274" s="70"/>
      <c r="C274" s="70"/>
      <c r="D274" s="70"/>
      <c r="E274" s="70"/>
      <c r="F274" s="74"/>
      <c r="G274" s="74"/>
      <c r="H274" s="74"/>
      <c r="I274" s="74"/>
      <c r="J274" s="74"/>
      <c r="K274" s="75"/>
      <c r="L274" s="8"/>
      <c r="M274" s="22"/>
      <c r="N274" s="22"/>
      <c r="O274" s="22"/>
      <c r="P274" s="22"/>
      <c r="Q274" s="22"/>
    </row>
    <row r="275" spans="1:17" ht="12.75" customHeight="1" thickTop="1" thickBot="1">
      <c r="A275" s="6"/>
      <c r="B275" s="36"/>
      <c r="C275" s="36"/>
      <c r="D275" s="36"/>
      <c r="E275" s="36"/>
      <c r="F275" s="27"/>
      <c r="G275" s="27"/>
      <c r="H275" s="27"/>
      <c r="I275" s="27"/>
      <c r="J275" s="27"/>
      <c r="K275" s="27"/>
      <c r="L275" s="8"/>
      <c r="M275" s="22"/>
      <c r="N275" s="22"/>
      <c r="O275" s="22"/>
      <c r="P275" s="22"/>
      <c r="Q275" s="22"/>
    </row>
    <row r="276" spans="1:17" ht="12.75" customHeight="1" thickTop="1">
      <c r="A276" s="77">
        <f>A261+1</f>
        <v>18</v>
      </c>
      <c r="B276" s="80" t="s">
        <v>12</v>
      </c>
      <c r="C276" s="81"/>
      <c r="D276" s="125">
        <v>80195</v>
      </c>
      <c r="E276" s="126"/>
      <c r="F276" s="88" t="s">
        <v>27</v>
      </c>
      <c r="G276" s="88"/>
      <c r="H276" s="88"/>
      <c r="I276" s="89"/>
      <c r="J276" s="92">
        <v>2010</v>
      </c>
      <c r="K276" s="94">
        <v>75160</v>
      </c>
      <c r="L276" s="96">
        <v>2010</v>
      </c>
      <c r="M276" s="98">
        <f>SUM(N276:Q279)</f>
        <v>75160</v>
      </c>
      <c r="N276" s="100"/>
      <c r="O276" s="119"/>
      <c r="P276" s="119">
        <v>75160</v>
      </c>
      <c r="Q276" s="102"/>
    </row>
    <row r="277" spans="1:17" ht="12.75" customHeight="1">
      <c r="A277" s="78"/>
      <c r="B277" s="82"/>
      <c r="C277" s="83"/>
      <c r="D277" s="127"/>
      <c r="E277" s="128"/>
      <c r="F277" s="90"/>
      <c r="G277" s="90"/>
      <c r="H277" s="90"/>
      <c r="I277" s="91"/>
      <c r="J277" s="93"/>
      <c r="K277" s="95"/>
      <c r="L277" s="97"/>
      <c r="M277" s="99"/>
      <c r="N277" s="101"/>
      <c r="O277" s="120"/>
      <c r="P277" s="120"/>
      <c r="Q277" s="103"/>
    </row>
    <row r="278" spans="1:17" ht="12.75" customHeight="1">
      <c r="A278" s="78"/>
      <c r="B278" s="104" t="s">
        <v>8</v>
      </c>
      <c r="C278" s="105"/>
      <c r="D278" s="105"/>
      <c r="E278" s="3"/>
      <c r="F278" s="108" t="s">
        <v>43</v>
      </c>
      <c r="G278" s="109"/>
      <c r="H278" s="109"/>
      <c r="I278" s="110"/>
      <c r="J278" s="93"/>
      <c r="K278" s="95"/>
      <c r="L278" s="97"/>
      <c r="M278" s="99"/>
      <c r="N278" s="101"/>
      <c r="O278" s="120"/>
      <c r="P278" s="120"/>
      <c r="Q278" s="103"/>
    </row>
    <row r="279" spans="1:17" ht="12.75" customHeight="1">
      <c r="A279" s="78"/>
      <c r="B279" s="106"/>
      <c r="C279" s="107"/>
      <c r="D279" s="107"/>
      <c r="E279" s="28"/>
      <c r="F279" s="111"/>
      <c r="G279" s="112"/>
      <c r="H279" s="112"/>
      <c r="I279" s="113"/>
      <c r="J279" s="93"/>
      <c r="K279" s="95"/>
      <c r="L279" s="97"/>
      <c r="M279" s="99"/>
      <c r="N279" s="101"/>
      <c r="O279" s="121"/>
      <c r="P279" s="121"/>
      <c r="Q279" s="103"/>
    </row>
    <row r="280" spans="1:17" ht="12.75" customHeight="1">
      <c r="A280" s="78"/>
      <c r="B280" s="114" t="s">
        <v>9</v>
      </c>
      <c r="C280" s="115"/>
      <c r="D280" s="115"/>
      <c r="E280" s="122" t="s">
        <v>66</v>
      </c>
      <c r="F280" s="108" t="s">
        <v>108</v>
      </c>
      <c r="G280" s="109"/>
      <c r="H280" s="109"/>
      <c r="I280" s="110"/>
      <c r="J280" s="93"/>
      <c r="K280" s="95"/>
      <c r="L280" s="118">
        <v>2011</v>
      </c>
      <c r="M280" s="40">
        <f>SUM(N280:Q283)</f>
        <v>0</v>
      </c>
      <c r="N280" s="41"/>
      <c r="O280" s="41"/>
      <c r="P280" s="41"/>
      <c r="Q280" s="42"/>
    </row>
    <row r="281" spans="1:17" ht="12.75" customHeight="1">
      <c r="A281" s="78"/>
      <c r="B281" s="116"/>
      <c r="C281" s="117"/>
      <c r="D281" s="117"/>
      <c r="E281" s="123"/>
      <c r="F281" s="111"/>
      <c r="G281" s="112"/>
      <c r="H281" s="112"/>
      <c r="I281" s="113"/>
      <c r="J281" s="93"/>
      <c r="K281" s="95"/>
      <c r="L281" s="118"/>
      <c r="M281" s="40"/>
      <c r="N281" s="41"/>
      <c r="O281" s="41"/>
      <c r="P281" s="41"/>
      <c r="Q281" s="42"/>
    </row>
    <row r="282" spans="1:17" ht="12.75" customHeight="1">
      <c r="A282" s="78"/>
      <c r="B282" s="43" t="s">
        <v>10</v>
      </c>
      <c r="C282" s="44"/>
      <c r="D282" s="44"/>
      <c r="E282" s="122" t="s">
        <v>109</v>
      </c>
      <c r="F282" s="49" t="s">
        <v>110</v>
      </c>
      <c r="G282" s="50"/>
      <c r="H282" s="50"/>
      <c r="I282" s="51"/>
      <c r="J282" s="93"/>
      <c r="K282" s="95"/>
      <c r="L282" s="118"/>
      <c r="M282" s="40"/>
      <c r="N282" s="41"/>
      <c r="O282" s="41"/>
      <c r="P282" s="41"/>
      <c r="Q282" s="42"/>
    </row>
    <row r="283" spans="1:17" ht="12.75" customHeight="1">
      <c r="A283" s="78"/>
      <c r="B283" s="45"/>
      <c r="C283" s="46"/>
      <c r="D283" s="46"/>
      <c r="E283" s="123"/>
      <c r="F283" s="52"/>
      <c r="G283" s="53"/>
      <c r="H283" s="53"/>
      <c r="I283" s="54"/>
      <c r="J283" s="93"/>
      <c r="K283" s="95"/>
      <c r="L283" s="118"/>
      <c r="M283" s="40"/>
      <c r="N283" s="41"/>
      <c r="O283" s="124"/>
      <c r="P283" s="124"/>
      <c r="Q283" s="42"/>
    </row>
    <row r="284" spans="1:17" ht="12.75" customHeight="1">
      <c r="A284" s="78"/>
      <c r="B284" s="55" t="s">
        <v>11</v>
      </c>
      <c r="C284" s="56"/>
      <c r="D284" s="56"/>
      <c r="E284" s="122" t="s">
        <v>112</v>
      </c>
      <c r="F284" s="49" t="s">
        <v>107</v>
      </c>
      <c r="G284" s="50"/>
      <c r="H284" s="50"/>
      <c r="I284" s="51"/>
      <c r="J284" s="93"/>
      <c r="K284" s="95"/>
      <c r="L284" s="63">
        <v>2012</v>
      </c>
      <c r="M284" s="65">
        <f>SUM(N284:Q287)</f>
        <v>0</v>
      </c>
      <c r="N284" s="41"/>
      <c r="O284" s="41"/>
      <c r="P284" s="41"/>
      <c r="Q284" s="42"/>
    </row>
    <row r="285" spans="1:17" ht="12.75" customHeight="1">
      <c r="A285" s="78"/>
      <c r="B285" s="57"/>
      <c r="C285" s="58"/>
      <c r="D285" s="58"/>
      <c r="E285" s="129"/>
      <c r="F285" s="60"/>
      <c r="G285" s="61"/>
      <c r="H285" s="61"/>
      <c r="I285" s="62"/>
      <c r="J285" s="93"/>
      <c r="K285" s="95"/>
      <c r="L285" s="63"/>
      <c r="M285" s="65"/>
      <c r="N285" s="41"/>
      <c r="O285" s="41"/>
      <c r="P285" s="41"/>
      <c r="Q285" s="42"/>
    </row>
    <row r="286" spans="1:17" ht="12.75" customHeight="1">
      <c r="A286" s="78"/>
      <c r="B286" s="69"/>
      <c r="C286" s="69"/>
      <c r="D286" s="69"/>
      <c r="E286" s="69"/>
      <c r="F286" s="71" t="s">
        <v>119</v>
      </c>
      <c r="G286" s="71"/>
      <c r="H286" s="71"/>
      <c r="I286" s="71"/>
      <c r="J286" s="71"/>
      <c r="K286" s="71"/>
      <c r="L286" s="63"/>
      <c r="M286" s="65"/>
      <c r="N286" s="41"/>
      <c r="O286" s="41"/>
      <c r="P286" s="41"/>
      <c r="Q286" s="42"/>
    </row>
    <row r="287" spans="1:17" ht="12.75" customHeight="1" thickBot="1">
      <c r="A287" s="78"/>
      <c r="B287" s="69"/>
      <c r="C287" s="69"/>
      <c r="D287" s="69"/>
      <c r="E287" s="69"/>
      <c r="F287" s="71"/>
      <c r="G287" s="71"/>
      <c r="H287" s="71"/>
      <c r="I287" s="71"/>
      <c r="J287" s="71"/>
      <c r="K287" s="71"/>
      <c r="L287" s="64"/>
      <c r="M287" s="66"/>
      <c r="N287" s="67"/>
      <c r="O287" s="67"/>
      <c r="P287" s="67"/>
      <c r="Q287" s="68"/>
    </row>
    <row r="288" spans="1:17" ht="12.75" customHeight="1" thickTop="1">
      <c r="A288" s="78"/>
      <c r="B288" s="69"/>
      <c r="C288" s="69"/>
      <c r="D288" s="69"/>
      <c r="E288" s="69"/>
      <c r="F288" s="69" t="s">
        <v>106</v>
      </c>
      <c r="G288" s="72"/>
      <c r="H288" s="72"/>
      <c r="I288" s="72"/>
      <c r="J288" s="72"/>
      <c r="K288" s="73"/>
      <c r="L288" s="8"/>
      <c r="M288" s="22"/>
      <c r="N288" s="22"/>
      <c r="O288" s="22"/>
      <c r="P288" s="22"/>
      <c r="Q288" s="22"/>
    </row>
    <row r="289" spans="1:17" ht="12.75" customHeight="1" thickBot="1">
      <c r="A289" s="79"/>
      <c r="B289" s="70"/>
      <c r="C289" s="70"/>
      <c r="D289" s="70"/>
      <c r="E289" s="70"/>
      <c r="F289" s="74"/>
      <c r="G289" s="74"/>
      <c r="H289" s="74"/>
      <c r="I289" s="74"/>
      <c r="J289" s="74"/>
      <c r="K289" s="75"/>
      <c r="L289" s="8"/>
      <c r="M289" s="22"/>
      <c r="N289" s="22"/>
      <c r="O289" s="22"/>
      <c r="P289" s="22"/>
      <c r="Q289" s="22"/>
    </row>
    <row r="290" spans="1:17" ht="12.75" customHeight="1" thickTop="1" thickBot="1">
      <c r="A290" s="6"/>
      <c r="B290" s="36"/>
      <c r="C290" s="36"/>
      <c r="D290" s="36"/>
      <c r="E290" s="36"/>
      <c r="F290" s="27"/>
      <c r="G290" s="27"/>
      <c r="H290" s="27"/>
      <c r="I290" s="27"/>
      <c r="J290" s="27"/>
      <c r="K290" s="27"/>
      <c r="L290" s="8"/>
      <c r="M290" s="22"/>
      <c r="N290" s="22"/>
      <c r="O290" s="22"/>
      <c r="P290" s="22"/>
      <c r="Q290" s="22"/>
    </row>
    <row r="291" spans="1:17" ht="12.75" customHeight="1" thickTop="1">
      <c r="A291" s="77">
        <f>A276+1</f>
        <v>19</v>
      </c>
      <c r="B291" s="80" t="s">
        <v>12</v>
      </c>
      <c r="C291" s="81"/>
      <c r="D291" s="125">
        <v>80195</v>
      </c>
      <c r="E291" s="126"/>
      <c r="F291" s="88" t="s">
        <v>27</v>
      </c>
      <c r="G291" s="88"/>
      <c r="H291" s="88"/>
      <c r="I291" s="89"/>
      <c r="J291" s="92" t="s">
        <v>113</v>
      </c>
      <c r="K291" s="94">
        <v>463596.96</v>
      </c>
      <c r="L291" s="96">
        <v>2010</v>
      </c>
      <c r="M291" s="98">
        <f>SUM(N291:Q294)</f>
        <v>130846</v>
      </c>
      <c r="N291" s="100"/>
      <c r="O291" s="119">
        <v>19627</v>
      </c>
      <c r="P291" s="119">
        <v>111219</v>
      </c>
      <c r="Q291" s="102"/>
    </row>
    <row r="292" spans="1:17" ht="12.75" customHeight="1">
      <c r="A292" s="78"/>
      <c r="B292" s="82"/>
      <c r="C292" s="83"/>
      <c r="D292" s="127"/>
      <c r="E292" s="128"/>
      <c r="F292" s="90"/>
      <c r="G292" s="90"/>
      <c r="H292" s="90"/>
      <c r="I292" s="91"/>
      <c r="J292" s="93"/>
      <c r="K292" s="95"/>
      <c r="L292" s="97"/>
      <c r="M292" s="99"/>
      <c r="N292" s="101"/>
      <c r="O292" s="120"/>
      <c r="P292" s="120"/>
      <c r="Q292" s="103"/>
    </row>
    <row r="293" spans="1:17" ht="12.75" customHeight="1">
      <c r="A293" s="78"/>
      <c r="B293" s="104" t="s">
        <v>8</v>
      </c>
      <c r="C293" s="105"/>
      <c r="D293" s="105"/>
      <c r="E293" s="3"/>
      <c r="F293" s="108" t="s">
        <v>43</v>
      </c>
      <c r="G293" s="109"/>
      <c r="H293" s="109"/>
      <c r="I293" s="110"/>
      <c r="J293" s="93"/>
      <c r="K293" s="95"/>
      <c r="L293" s="97"/>
      <c r="M293" s="99"/>
      <c r="N293" s="101"/>
      <c r="O293" s="120"/>
      <c r="P293" s="120"/>
      <c r="Q293" s="103"/>
    </row>
    <row r="294" spans="1:17" ht="12.75" customHeight="1">
      <c r="A294" s="78"/>
      <c r="B294" s="106"/>
      <c r="C294" s="107"/>
      <c r="D294" s="107"/>
      <c r="E294" s="28"/>
      <c r="F294" s="111"/>
      <c r="G294" s="112"/>
      <c r="H294" s="112"/>
      <c r="I294" s="113"/>
      <c r="J294" s="93"/>
      <c r="K294" s="95"/>
      <c r="L294" s="97"/>
      <c r="M294" s="99"/>
      <c r="N294" s="101"/>
      <c r="O294" s="121"/>
      <c r="P294" s="121"/>
      <c r="Q294" s="103"/>
    </row>
    <row r="295" spans="1:17" ht="12.75" customHeight="1">
      <c r="A295" s="78"/>
      <c r="B295" s="114" t="s">
        <v>9</v>
      </c>
      <c r="C295" s="115"/>
      <c r="D295" s="115"/>
      <c r="E295" s="122" t="s">
        <v>66</v>
      </c>
      <c r="F295" s="108" t="s">
        <v>108</v>
      </c>
      <c r="G295" s="109"/>
      <c r="H295" s="109"/>
      <c r="I295" s="110"/>
      <c r="J295" s="93"/>
      <c r="K295" s="95"/>
      <c r="L295" s="118">
        <v>2011</v>
      </c>
      <c r="M295" s="40">
        <f>SUM(N295:Q298)</f>
        <v>207609</v>
      </c>
      <c r="N295" s="41"/>
      <c r="O295" s="41">
        <v>31141</v>
      </c>
      <c r="P295" s="41">
        <v>176468</v>
      </c>
      <c r="Q295" s="42"/>
    </row>
    <row r="296" spans="1:17" ht="12.75" customHeight="1">
      <c r="A296" s="78"/>
      <c r="B296" s="116"/>
      <c r="C296" s="117"/>
      <c r="D296" s="117"/>
      <c r="E296" s="123"/>
      <c r="F296" s="111"/>
      <c r="G296" s="112"/>
      <c r="H296" s="112"/>
      <c r="I296" s="113"/>
      <c r="J296" s="93"/>
      <c r="K296" s="95"/>
      <c r="L296" s="118"/>
      <c r="M296" s="40"/>
      <c r="N296" s="41"/>
      <c r="O296" s="41"/>
      <c r="P296" s="41"/>
      <c r="Q296" s="42"/>
    </row>
    <row r="297" spans="1:17" ht="12.75" customHeight="1">
      <c r="A297" s="78"/>
      <c r="B297" s="43" t="s">
        <v>10</v>
      </c>
      <c r="C297" s="44"/>
      <c r="D297" s="44"/>
      <c r="E297" s="122" t="s">
        <v>109</v>
      </c>
      <c r="F297" s="49" t="s">
        <v>110</v>
      </c>
      <c r="G297" s="50"/>
      <c r="H297" s="50"/>
      <c r="I297" s="51"/>
      <c r="J297" s="93"/>
      <c r="K297" s="95"/>
      <c r="L297" s="118"/>
      <c r="M297" s="40"/>
      <c r="N297" s="41"/>
      <c r="O297" s="41"/>
      <c r="P297" s="41"/>
      <c r="Q297" s="42"/>
    </row>
    <row r="298" spans="1:17" ht="12.75" customHeight="1">
      <c r="A298" s="78"/>
      <c r="B298" s="45"/>
      <c r="C298" s="46"/>
      <c r="D298" s="46"/>
      <c r="E298" s="123"/>
      <c r="F298" s="52"/>
      <c r="G298" s="53"/>
      <c r="H298" s="53"/>
      <c r="I298" s="54"/>
      <c r="J298" s="93"/>
      <c r="K298" s="95"/>
      <c r="L298" s="118"/>
      <c r="M298" s="40"/>
      <c r="N298" s="41"/>
      <c r="O298" s="124"/>
      <c r="P298" s="124"/>
      <c r="Q298" s="42"/>
    </row>
    <row r="299" spans="1:17" ht="12.75" customHeight="1">
      <c r="A299" s="78"/>
      <c r="B299" s="55" t="s">
        <v>11</v>
      </c>
      <c r="C299" s="56"/>
      <c r="D299" s="56"/>
      <c r="E299" s="122" t="s">
        <v>112</v>
      </c>
      <c r="F299" s="49" t="s">
        <v>107</v>
      </c>
      <c r="G299" s="50"/>
      <c r="H299" s="50"/>
      <c r="I299" s="51"/>
      <c r="J299" s="93"/>
      <c r="K299" s="95"/>
      <c r="L299" s="63">
        <v>2012</v>
      </c>
      <c r="M299" s="65">
        <f>SUM(N299:Q302)</f>
        <v>125141.96</v>
      </c>
      <c r="N299" s="41"/>
      <c r="O299" s="41">
        <v>18771.5</v>
      </c>
      <c r="P299" s="41">
        <v>106370.46</v>
      </c>
      <c r="Q299" s="42"/>
    </row>
    <row r="300" spans="1:17" ht="12.75" customHeight="1">
      <c r="A300" s="78"/>
      <c r="B300" s="57"/>
      <c r="C300" s="58"/>
      <c r="D300" s="58"/>
      <c r="E300" s="129"/>
      <c r="F300" s="60"/>
      <c r="G300" s="61"/>
      <c r="H300" s="61"/>
      <c r="I300" s="62"/>
      <c r="J300" s="93"/>
      <c r="K300" s="95"/>
      <c r="L300" s="63"/>
      <c r="M300" s="65"/>
      <c r="N300" s="41"/>
      <c r="O300" s="41"/>
      <c r="P300" s="41"/>
      <c r="Q300" s="42"/>
    </row>
    <row r="301" spans="1:17" ht="12.75" customHeight="1">
      <c r="A301" s="78"/>
      <c r="B301" s="69"/>
      <c r="C301" s="69"/>
      <c r="D301" s="69"/>
      <c r="E301" s="69"/>
      <c r="F301" s="71" t="s">
        <v>114</v>
      </c>
      <c r="G301" s="71"/>
      <c r="H301" s="71"/>
      <c r="I301" s="71"/>
      <c r="J301" s="71"/>
      <c r="K301" s="71"/>
      <c r="L301" s="63"/>
      <c r="M301" s="65"/>
      <c r="N301" s="41"/>
      <c r="O301" s="41"/>
      <c r="P301" s="41"/>
      <c r="Q301" s="42"/>
    </row>
    <row r="302" spans="1:17" ht="12.75" customHeight="1" thickBot="1">
      <c r="A302" s="78"/>
      <c r="B302" s="69"/>
      <c r="C302" s="69"/>
      <c r="D302" s="69"/>
      <c r="E302" s="69"/>
      <c r="F302" s="71"/>
      <c r="G302" s="71"/>
      <c r="H302" s="71"/>
      <c r="I302" s="71"/>
      <c r="J302" s="71"/>
      <c r="K302" s="71"/>
      <c r="L302" s="64"/>
      <c r="M302" s="66"/>
      <c r="N302" s="67"/>
      <c r="O302" s="67"/>
      <c r="P302" s="67"/>
      <c r="Q302" s="68"/>
    </row>
    <row r="303" spans="1:17" ht="12.75" customHeight="1" thickTop="1">
      <c r="A303" s="78"/>
      <c r="B303" s="69"/>
      <c r="C303" s="69"/>
      <c r="D303" s="69"/>
      <c r="E303" s="69"/>
      <c r="F303" s="69" t="s">
        <v>106</v>
      </c>
      <c r="G303" s="72"/>
      <c r="H303" s="72"/>
      <c r="I303" s="72"/>
      <c r="J303" s="72"/>
      <c r="K303" s="73"/>
      <c r="L303" s="8"/>
      <c r="M303" s="22"/>
      <c r="N303" s="22"/>
      <c r="O303" s="22"/>
      <c r="P303" s="22"/>
      <c r="Q303" s="22"/>
    </row>
    <row r="304" spans="1:17" ht="12.75" customHeight="1" thickBot="1">
      <c r="A304" s="79"/>
      <c r="B304" s="70"/>
      <c r="C304" s="70"/>
      <c r="D304" s="70"/>
      <c r="E304" s="70"/>
      <c r="F304" s="74"/>
      <c r="G304" s="74"/>
      <c r="H304" s="74"/>
      <c r="I304" s="74"/>
      <c r="J304" s="74"/>
      <c r="K304" s="75"/>
      <c r="L304" s="8"/>
      <c r="M304" s="22"/>
      <c r="N304" s="22"/>
      <c r="O304" s="22"/>
      <c r="P304" s="22"/>
      <c r="Q304" s="22"/>
    </row>
    <row r="305" spans="1:17" ht="12.75" customHeight="1" thickTop="1" thickBot="1">
      <c r="A305" s="6"/>
      <c r="B305" s="37"/>
      <c r="C305" s="37"/>
      <c r="D305" s="37"/>
      <c r="E305" s="37"/>
      <c r="F305" s="27"/>
      <c r="G305" s="27"/>
      <c r="H305" s="27"/>
      <c r="I305" s="27"/>
      <c r="J305" s="27"/>
      <c r="K305" s="27"/>
      <c r="L305" s="8"/>
      <c r="M305" s="22"/>
      <c r="N305" s="22"/>
      <c r="O305" s="22"/>
      <c r="P305" s="22"/>
      <c r="Q305" s="22"/>
    </row>
    <row r="306" spans="1:17" ht="12.75" customHeight="1" thickTop="1">
      <c r="A306" s="77">
        <f>A291+1</f>
        <v>20</v>
      </c>
      <c r="B306" s="80" t="s">
        <v>12</v>
      </c>
      <c r="C306" s="81"/>
      <c r="D306" s="125">
        <v>85495</v>
      </c>
      <c r="E306" s="126"/>
      <c r="F306" s="88" t="s">
        <v>27</v>
      </c>
      <c r="G306" s="88"/>
      <c r="H306" s="88"/>
      <c r="I306" s="89"/>
      <c r="J306" s="92" t="s">
        <v>113</v>
      </c>
      <c r="K306" s="94">
        <v>864695</v>
      </c>
      <c r="L306" s="96">
        <v>2010</v>
      </c>
      <c r="M306" s="98">
        <f>SUM(N306:Q309)</f>
        <v>239311</v>
      </c>
      <c r="N306" s="100"/>
      <c r="O306" s="119">
        <v>32799</v>
      </c>
      <c r="P306" s="119">
        <v>206512</v>
      </c>
      <c r="Q306" s="102"/>
    </row>
    <row r="307" spans="1:17" ht="12.75" customHeight="1">
      <c r="A307" s="78"/>
      <c r="B307" s="82"/>
      <c r="C307" s="83"/>
      <c r="D307" s="127"/>
      <c r="E307" s="128"/>
      <c r="F307" s="90"/>
      <c r="G307" s="90"/>
      <c r="H307" s="90"/>
      <c r="I307" s="91"/>
      <c r="J307" s="93"/>
      <c r="K307" s="95"/>
      <c r="L307" s="97"/>
      <c r="M307" s="99"/>
      <c r="N307" s="101"/>
      <c r="O307" s="120"/>
      <c r="P307" s="120"/>
      <c r="Q307" s="103"/>
    </row>
    <row r="308" spans="1:17" ht="12.75" customHeight="1">
      <c r="A308" s="78"/>
      <c r="B308" s="104" t="s">
        <v>8</v>
      </c>
      <c r="C308" s="105"/>
      <c r="D308" s="105"/>
      <c r="E308" s="3"/>
      <c r="F308" s="108" t="s">
        <v>43</v>
      </c>
      <c r="G308" s="109"/>
      <c r="H308" s="109"/>
      <c r="I308" s="110"/>
      <c r="J308" s="93"/>
      <c r="K308" s="95"/>
      <c r="L308" s="97"/>
      <c r="M308" s="99"/>
      <c r="N308" s="101"/>
      <c r="O308" s="120"/>
      <c r="P308" s="120"/>
      <c r="Q308" s="103"/>
    </row>
    <row r="309" spans="1:17" ht="12.75" customHeight="1">
      <c r="A309" s="78"/>
      <c r="B309" s="106"/>
      <c r="C309" s="107"/>
      <c r="D309" s="107"/>
      <c r="E309" s="28"/>
      <c r="F309" s="111"/>
      <c r="G309" s="112"/>
      <c r="H309" s="112"/>
      <c r="I309" s="113"/>
      <c r="J309" s="93"/>
      <c r="K309" s="95"/>
      <c r="L309" s="97"/>
      <c r="M309" s="99"/>
      <c r="N309" s="101"/>
      <c r="O309" s="121"/>
      <c r="P309" s="121"/>
      <c r="Q309" s="103"/>
    </row>
    <row r="310" spans="1:17" ht="12.75" customHeight="1">
      <c r="A310" s="78"/>
      <c r="B310" s="114" t="s">
        <v>9</v>
      </c>
      <c r="C310" s="115"/>
      <c r="D310" s="115"/>
      <c r="E310" s="122" t="s">
        <v>66</v>
      </c>
      <c r="F310" s="108" t="s">
        <v>108</v>
      </c>
      <c r="G310" s="109"/>
      <c r="H310" s="109"/>
      <c r="I310" s="110"/>
      <c r="J310" s="93"/>
      <c r="K310" s="95"/>
      <c r="L310" s="118">
        <v>2011</v>
      </c>
      <c r="M310" s="40">
        <f>SUM(N310:Q313)</f>
        <v>406853</v>
      </c>
      <c r="N310" s="41"/>
      <c r="O310" s="41">
        <v>55762</v>
      </c>
      <c r="P310" s="41">
        <v>351091</v>
      </c>
      <c r="Q310" s="42"/>
    </row>
    <row r="311" spans="1:17" ht="12.75" customHeight="1">
      <c r="A311" s="78"/>
      <c r="B311" s="116"/>
      <c r="C311" s="117"/>
      <c r="D311" s="117"/>
      <c r="E311" s="123"/>
      <c r="F311" s="111"/>
      <c r="G311" s="112"/>
      <c r="H311" s="112"/>
      <c r="I311" s="113"/>
      <c r="J311" s="93"/>
      <c r="K311" s="95"/>
      <c r="L311" s="118"/>
      <c r="M311" s="40"/>
      <c r="N311" s="41"/>
      <c r="O311" s="41"/>
      <c r="P311" s="41"/>
      <c r="Q311" s="42"/>
    </row>
    <row r="312" spans="1:17" ht="12.75" customHeight="1">
      <c r="A312" s="78"/>
      <c r="B312" s="43" t="s">
        <v>10</v>
      </c>
      <c r="C312" s="44"/>
      <c r="D312" s="44"/>
      <c r="E312" s="122" t="s">
        <v>109</v>
      </c>
      <c r="F312" s="49" t="s">
        <v>110</v>
      </c>
      <c r="G312" s="50"/>
      <c r="H312" s="50"/>
      <c r="I312" s="51"/>
      <c r="J312" s="93"/>
      <c r="K312" s="95"/>
      <c r="L312" s="118"/>
      <c r="M312" s="40"/>
      <c r="N312" s="41"/>
      <c r="O312" s="41"/>
      <c r="P312" s="41"/>
      <c r="Q312" s="42"/>
    </row>
    <row r="313" spans="1:17" ht="12.75" customHeight="1">
      <c r="A313" s="78"/>
      <c r="B313" s="45"/>
      <c r="C313" s="46"/>
      <c r="D313" s="46"/>
      <c r="E313" s="123"/>
      <c r="F313" s="52"/>
      <c r="G313" s="53"/>
      <c r="H313" s="53"/>
      <c r="I313" s="54"/>
      <c r="J313" s="93"/>
      <c r="K313" s="95"/>
      <c r="L313" s="118"/>
      <c r="M313" s="40"/>
      <c r="N313" s="41"/>
      <c r="O313" s="124"/>
      <c r="P313" s="124"/>
      <c r="Q313" s="42"/>
    </row>
    <row r="314" spans="1:17" ht="12.75" customHeight="1">
      <c r="A314" s="78"/>
      <c r="B314" s="55" t="s">
        <v>11</v>
      </c>
      <c r="C314" s="56"/>
      <c r="D314" s="56"/>
      <c r="E314" s="122" t="s">
        <v>112</v>
      </c>
      <c r="F314" s="49" t="s">
        <v>107</v>
      </c>
      <c r="G314" s="50"/>
      <c r="H314" s="50"/>
      <c r="I314" s="51"/>
      <c r="J314" s="93"/>
      <c r="K314" s="95"/>
      <c r="L314" s="63">
        <v>2012</v>
      </c>
      <c r="M314" s="65">
        <f>SUM(N314:Q317)</f>
        <v>205559</v>
      </c>
      <c r="N314" s="41"/>
      <c r="O314" s="41">
        <v>28173</v>
      </c>
      <c r="P314" s="41">
        <v>177386</v>
      </c>
      <c r="Q314" s="42"/>
    </row>
    <row r="315" spans="1:17" ht="12.75" customHeight="1">
      <c r="A315" s="78"/>
      <c r="B315" s="57"/>
      <c r="C315" s="58"/>
      <c r="D315" s="58"/>
      <c r="E315" s="129"/>
      <c r="F315" s="60"/>
      <c r="G315" s="61"/>
      <c r="H315" s="61"/>
      <c r="I315" s="62"/>
      <c r="J315" s="93"/>
      <c r="K315" s="95"/>
      <c r="L315" s="63"/>
      <c r="M315" s="65"/>
      <c r="N315" s="41"/>
      <c r="O315" s="41"/>
      <c r="P315" s="41"/>
      <c r="Q315" s="42"/>
    </row>
    <row r="316" spans="1:17" ht="12.75" customHeight="1">
      <c r="A316" s="78"/>
      <c r="B316" s="69"/>
      <c r="C316" s="69"/>
      <c r="D316" s="69"/>
      <c r="E316" s="69"/>
      <c r="F316" s="76" t="s">
        <v>121</v>
      </c>
      <c r="G316" s="76"/>
      <c r="H316" s="76"/>
      <c r="I316" s="76"/>
      <c r="J316" s="76"/>
      <c r="K316" s="76"/>
      <c r="L316" s="63"/>
      <c r="M316" s="65"/>
      <c r="N316" s="41"/>
      <c r="O316" s="41"/>
      <c r="P316" s="41"/>
      <c r="Q316" s="42"/>
    </row>
    <row r="317" spans="1:17" ht="12.75" customHeight="1" thickBot="1">
      <c r="A317" s="78"/>
      <c r="B317" s="69"/>
      <c r="C317" s="69"/>
      <c r="D317" s="69"/>
      <c r="E317" s="69"/>
      <c r="F317" s="76"/>
      <c r="G317" s="76"/>
      <c r="H317" s="76"/>
      <c r="I317" s="76"/>
      <c r="J317" s="76"/>
      <c r="K317" s="76"/>
      <c r="L317" s="64"/>
      <c r="M317" s="66"/>
      <c r="N317" s="67"/>
      <c r="O317" s="67"/>
      <c r="P317" s="67"/>
      <c r="Q317" s="68"/>
    </row>
    <row r="318" spans="1:17" ht="12.75" customHeight="1" thickTop="1">
      <c r="A318" s="78"/>
      <c r="B318" s="69"/>
      <c r="C318" s="69"/>
      <c r="D318" s="69"/>
      <c r="E318" s="69"/>
      <c r="F318" s="69" t="s">
        <v>106</v>
      </c>
      <c r="G318" s="72"/>
      <c r="H318" s="72"/>
      <c r="I318" s="72"/>
      <c r="J318" s="72"/>
      <c r="K318" s="73"/>
      <c r="L318" s="8"/>
      <c r="M318" s="22"/>
      <c r="N318" s="22"/>
      <c r="O318" s="22"/>
      <c r="P318" s="22"/>
      <c r="Q318" s="22"/>
    </row>
    <row r="319" spans="1:17" ht="12.75" customHeight="1" thickBot="1">
      <c r="A319" s="79"/>
      <c r="B319" s="70"/>
      <c r="C319" s="70"/>
      <c r="D319" s="70"/>
      <c r="E319" s="70"/>
      <c r="F319" s="74"/>
      <c r="G319" s="74"/>
      <c r="H319" s="74"/>
      <c r="I319" s="74"/>
      <c r="J319" s="74"/>
      <c r="K319" s="75"/>
      <c r="L319" s="8"/>
      <c r="M319" s="22"/>
      <c r="N319" s="22"/>
      <c r="O319" s="22"/>
      <c r="P319" s="22"/>
      <c r="Q319" s="22"/>
    </row>
    <row r="320" spans="1:17" ht="12.75" customHeight="1" thickTop="1" thickBot="1">
      <c r="A320" s="6"/>
      <c r="B320" s="37"/>
      <c r="C320" s="37"/>
      <c r="D320" s="37"/>
      <c r="E320" s="37"/>
      <c r="F320" s="27"/>
      <c r="G320" s="27"/>
      <c r="H320" s="27"/>
      <c r="I320" s="27"/>
      <c r="J320" s="27"/>
      <c r="K320" s="27"/>
      <c r="L320" s="38"/>
      <c r="M320" s="22"/>
      <c r="N320" s="22"/>
      <c r="O320" s="22"/>
      <c r="P320" s="22"/>
      <c r="Q320" s="22"/>
    </row>
    <row r="321" spans="1:17" ht="12.75" customHeight="1" thickTop="1">
      <c r="A321" s="77">
        <f>A306+1</f>
        <v>21</v>
      </c>
      <c r="B321" s="80" t="s">
        <v>12</v>
      </c>
      <c r="C321" s="81"/>
      <c r="D321" s="125">
        <v>80195</v>
      </c>
      <c r="E321" s="126"/>
      <c r="F321" s="88" t="s">
        <v>27</v>
      </c>
      <c r="G321" s="88"/>
      <c r="H321" s="88"/>
      <c r="I321" s="89"/>
      <c r="J321" s="92">
        <v>2010</v>
      </c>
      <c r="K321" s="94">
        <v>77662</v>
      </c>
      <c r="L321" s="96">
        <v>2010</v>
      </c>
      <c r="M321" s="98">
        <f>SUM(N321:Q324)</f>
        <v>77662</v>
      </c>
      <c r="N321" s="100"/>
      <c r="O321" s="119"/>
      <c r="P321" s="119">
        <v>77662</v>
      </c>
      <c r="Q321" s="102"/>
    </row>
    <row r="322" spans="1:17" ht="12.75" customHeight="1">
      <c r="A322" s="78"/>
      <c r="B322" s="82"/>
      <c r="C322" s="83"/>
      <c r="D322" s="127"/>
      <c r="E322" s="128"/>
      <c r="F322" s="90"/>
      <c r="G322" s="90"/>
      <c r="H322" s="90"/>
      <c r="I322" s="91"/>
      <c r="J322" s="93"/>
      <c r="K322" s="95"/>
      <c r="L322" s="97"/>
      <c r="M322" s="99"/>
      <c r="N322" s="101"/>
      <c r="O322" s="120"/>
      <c r="P322" s="120"/>
      <c r="Q322" s="103"/>
    </row>
    <row r="323" spans="1:17" ht="12.75" customHeight="1">
      <c r="A323" s="78"/>
      <c r="B323" s="104" t="s">
        <v>8</v>
      </c>
      <c r="C323" s="105"/>
      <c r="D323" s="105"/>
      <c r="E323" s="3"/>
      <c r="F323" s="108" t="s">
        <v>126</v>
      </c>
      <c r="G323" s="109"/>
      <c r="H323" s="109"/>
      <c r="I323" s="110"/>
      <c r="J323" s="93"/>
      <c r="K323" s="95"/>
      <c r="L323" s="97"/>
      <c r="M323" s="99"/>
      <c r="N323" s="101"/>
      <c r="O323" s="120"/>
      <c r="P323" s="120"/>
      <c r="Q323" s="103"/>
    </row>
    <row r="324" spans="1:17" ht="12.75" customHeight="1">
      <c r="A324" s="78"/>
      <c r="B324" s="106"/>
      <c r="C324" s="107"/>
      <c r="D324" s="107"/>
      <c r="E324" s="28"/>
      <c r="F324" s="111"/>
      <c r="G324" s="112"/>
      <c r="H324" s="112"/>
      <c r="I324" s="113"/>
      <c r="J324" s="93"/>
      <c r="K324" s="95"/>
      <c r="L324" s="97"/>
      <c r="M324" s="99"/>
      <c r="N324" s="101"/>
      <c r="O324" s="121"/>
      <c r="P324" s="121"/>
      <c r="Q324" s="103"/>
    </row>
    <row r="325" spans="1:17" ht="12.75" customHeight="1">
      <c r="A325" s="78"/>
      <c r="B325" s="114" t="s">
        <v>9</v>
      </c>
      <c r="C325" s="115"/>
      <c r="D325" s="115"/>
      <c r="E325" s="122"/>
      <c r="F325" s="108"/>
      <c r="G325" s="109"/>
      <c r="H325" s="109"/>
      <c r="I325" s="110"/>
      <c r="J325" s="93"/>
      <c r="K325" s="95"/>
      <c r="L325" s="118">
        <v>2011</v>
      </c>
      <c r="M325" s="40">
        <f>SUM(N325:Q328)</f>
        <v>0</v>
      </c>
      <c r="N325" s="41"/>
      <c r="O325" s="41"/>
      <c r="P325" s="41"/>
      <c r="Q325" s="42"/>
    </row>
    <row r="326" spans="1:17" ht="12.75" customHeight="1">
      <c r="A326" s="78"/>
      <c r="B326" s="116"/>
      <c r="C326" s="117"/>
      <c r="D326" s="117"/>
      <c r="E326" s="123"/>
      <c r="F326" s="111"/>
      <c r="G326" s="112"/>
      <c r="H326" s="112"/>
      <c r="I326" s="113"/>
      <c r="J326" s="93"/>
      <c r="K326" s="95"/>
      <c r="L326" s="118"/>
      <c r="M326" s="40"/>
      <c r="N326" s="41"/>
      <c r="O326" s="41"/>
      <c r="P326" s="41"/>
      <c r="Q326" s="42"/>
    </row>
    <row r="327" spans="1:17" ht="12.75" customHeight="1">
      <c r="A327" s="78"/>
      <c r="B327" s="43" t="s">
        <v>10</v>
      </c>
      <c r="C327" s="44"/>
      <c r="D327" s="44"/>
      <c r="E327" s="122"/>
      <c r="F327" s="49"/>
      <c r="G327" s="50"/>
      <c r="H327" s="50"/>
      <c r="I327" s="51"/>
      <c r="J327" s="93"/>
      <c r="K327" s="95"/>
      <c r="L327" s="118"/>
      <c r="M327" s="40"/>
      <c r="N327" s="41"/>
      <c r="O327" s="41"/>
      <c r="P327" s="41"/>
      <c r="Q327" s="42"/>
    </row>
    <row r="328" spans="1:17" ht="12.75" customHeight="1">
      <c r="A328" s="78"/>
      <c r="B328" s="45"/>
      <c r="C328" s="46"/>
      <c r="D328" s="46"/>
      <c r="E328" s="123"/>
      <c r="F328" s="52"/>
      <c r="G328" s="53"/>
      <c r="H328" s="53"/>
      <c r="I328" s="54"/>
      <c r="J328" s="93"/>
      <c r="K328" s="95"/>
      <c r="L328" s="118"/>
      <c r="M328" s="40"/>
      <c r="N328" s="41"/>
      <c r="O328" s="124"/>
      <c r="P328" s="124"/>
      <c r="Q328" s="42"/>
    </row>
    <row r="329" spans="1:17" ht="12.75" customHeight="1">
      <c r="A329" s="78"/>
      <c r="B329" s="55" t="s">
        <v>11</v>
      </c>
      <c r="C329" s="56"/>
      <c r="D329" s="56"/>
      <c r="E329" s="122"/>
      <c r="F329" s="49"/>
      <c r="G329" s="50"/>
      <c r="H329" s="50"/>
      <c r="I329" s="51"/>
      <c r="J329" s="93"/>
      <c r="K329" s="95"/>
      <c r="L329" s="63">
        <v>2012</v>
      </c>
      <c r="M329" s="65">
        <f>SUM(N329:Q332)</f>
        <v>0</v>
      </c>
      <c r="N329" s="41"/>
      <c r="O329" s="41"/>
      <c r="P329" s="41"/>
      <c r="Q329" s="42"/>
    </row>
    <row r="330" spans="1:17" ht="12.75" customHeight="1">
      <c r="A330" s="78"/>
      <c r="B330" s="57"/>
      <c r="C330" s="58"/>
      <c r="D330" s="58"/>
      <c r="E330" s="129"/>
      <c r="F330" s="60"/>
      <c r="G330" s="61"/>
      <c r="H330" s="61"/>
      <c r="I330" s="62"/>
      <c r="J330" s="93"/>
      <c r="K330" s="95"/>
      <c r="L330" s="63"/>
      <c r="M330" s="65"/>
      <c r="N330" s="41"/>
      <c r="O330" s="41"/>
      <c r="P330" s="41"/>
      <c r="Q330" s="42"/>
    </row>
    <row r="331" spans="1:17" ht="12.75" customHeight="1">
      <c r="A331" s="78"/>
      <c r="B331" s="69"/>
      <c r="C331" s="69"/>
      <c r="D331" s="69"/>
      <c r="E331" s="69"/>
      <c r="F331" s="76" t="s">
        <v>127</v>
      </c>
      <c r="G331" s="76"/>
      <c r="H331" s="76"/>
      <c r="I331" s="76"/>
      <c r="J331" s="76"/>
      <c r="K331" s="76"/>
      <c r="L331" s="63"/>
      <c r="M331" s="65"/>
      <c r="N331" s="41"/>
      <c r="O331" s="41"/>
      <c r="P331" s="41"/>
      <c r="Q331" s="42"/>
    </row>
    <row r="332" spans="1:17" ht="12.75" customHeight="1" thickBot="1">
      <c r="A332" s="78"/>
      <c r="B332" s="69"/>
      <c r="C332" s="69"/>
      <c r="D332" s="69"/>
      <c r="E332" s="69"/>
      <c r="F332" s="76"/>
      <c r="G332" s="76"/>
      <c r="H332" s="76"/>
      <c r="I332" s="76"/>
      <c r="J332" s="76"/>
      <c r="K332" s="76"/>
      <c r="L332" s="64"/>
      <c r="M332" s="66"/>
      <c r="N332" s="67"/>
      <c r="O332" s="67"/>
      <c r="P332" s="67"/>
      <c r="Q332" s="68"/>
    </row>
    <row r="333" spans="1:17" ht="12.75" customHeight="1" thickTop="1">
      <c r="A333" s="78"/>
      <c r="B333" s="69"/>
      <c r="C333" s="69"/>
      <c r="D333" s="69"/>
      <c r="E333" s="69"/>
      <c r="F333" s="69" t="s">
        <v>106</v>
      </c>
      <c r="G333" s="72"/>
      <c r="H333" s="72"/>
      <c r="I333" s="72"/>
      <c r="J333" s="72"/>
      <c r="K333" s="73"/>
      <c r="L333" s="8"/>
      <c r="M333" s="22"/>
      <c r="N333" s="22"/>
      <c r="O333" s="22"/>
      <c r="P333" s="22"/>
      <c r="Q333" s="22"/>
    </row>
    <row r="334" spans="1:17" ht="12.75" customHeight="1" thickBot="1">
      <c r="A334" s="79"/>
      <c r="B334" s="70"/>
      <c r="C334" s="70"/>
      <c r="D334" s="70"/>
      <c r="E334" s="70"/>
      <c r="F334" s="74"/>
      <c r="G334" s="74"/>
      <c r="H334" s="74"/>
      <c r="I334" s="74"/>
      <c r="J334" s="74"/>
      <c r="K334" s="75"/>
      <c r="L334" s="8"/>
      <c r="M334" s="22"/>
      <c r="N334" s="22"/>
      <c r="O334" s="22"/>
      <c r="P334" s="22"/>
      <c r="Q334" s="22"/>
    </row>
    <row r="335" spans="1:17" ht="12.75" customHeight="1" thickTop="1" thickBot="1">
      <c r="A335" s="6"/>
      <c r="B335" s="39"/>
      <c r="C335" s="39"/>
      <c r="D335" s="39"/>
      <c r="E335" s="39"/>
      <c r="F335" s="27"/>
      <c r="G335" s="27"/>
      <c r="H335" s="27"/>
      <c r="I335" s="27"/>
      <c r="J335" s="27"/>
      <c r="K335" s="27"/>
      <c r="L335" s="8"/>
      <c r="M335" s="22"/>
      <c r="N335" s="22"/>
      <c r="O335" s="22"/>
      <c r="P335" s="22"/>
      <c r="Q335" s="22"/>
    </row>
    <row r="336" spans="1:17" ht="12.75" customHeight="1" thickTop="1">
      <c r="A336" s="77">
        <f>A321+1</f>
        <v>22</v>
      </c>
      <c r="B336" s="80" t="s">
        <v>12</v>
      </c>
      <c r="C336" s="81"/>
      <c r="D336" s="84">
        <v>85395</v>
      </c>
      <c r="E336" s="85"/>
      <c r="F336" s="88" t="s">
        <v>27</v>
      </c>
      <c r="G336" s="88"/>
      <c r="H336" s="88"/>
      <c r="I336" s="89"/>
      <c r="J336" s="92">
        <v>2010</v>
      </c>
      <c r="K336" s="94">
        <v>13000</v>
      </c>
      <c r="L336" s="96">
        <v>2010</v>
      </c>
      <c r="M336" s="98">
        <f>SUM(N336:Q339)</f>
        <v>13000</v>
      </c>
      <c r="N336" s="100"/>
      <c r="O336" s="100">
        <v>13000</v>
      </c>
      <c r="P336" s="100"/>
      <c r="Q336" s="102"/>
    </row>
    <row r="337" spans="1:17" ht="12.75" customHeight="1">
      <c r="A337" s="78"/>
      <c r="B337" s="82"/>
      <c r="C337" s="83"/>
      <c r="D337" s="86"/>
      <c r="E337" s="87"/>
      <c r="F337" s="90"/>
      <c r="G337" s="90"/>
      <c r="H337" s="90"/>
      <c r="I337" s="91"/>
      <c r="J337" s="93"/>
      <c r="K337" s="95"/>
      <c r="L337" s="97"/>
      <c r="M337" s="99"/>
      <c r="N337" s="101"/>
      <c r="O337" s="101"/>
      <c r="P337" s="101"/>
      <c r="Q337" s="103"/>
    </row>
    <row r="338" spans="1:17" ht="12.75" customHeight="1">
      <c r="A338" s="78"/>
      <c r="B338" s="104" t="s">
        <v>8</v>
      </c>
      <c r="C338" s="105"/>
      <c r="D338" s="105"/>
      <c r="E338" s="3"/>
      <c r="F338" s="108" t="s">
        <v>43</v>
      </c>
      <c r="G338" s="109"/>
      <c r="H338" s="109"/>
      <c r="I338" s="110"/>
      <c r="J338" s="93"/>
      <c r="K338" s="95"/>
      <c r="L338" s="97"/>
      <c r="M338" s="99"/>
      <c r="N338" s="101"/>
      <c r="O338" s="101"/>
      <c r="P338" s="101"/>
      <c r="Q338" s="103"/>
    </row>
    <row r="339" spans="1:17" ht="12.75" customHeight="1">
      <c r="A339" s="78"/>
      <c r="B339" s="106"/>
      <c r="C339" s="107"/>
      <c r="D339" s="107"/>
      <c r="E339" s="4"/>
      <c r="F339" s="111"/>
      <c r="G339" s="112"/>
      <c r="H339" s="112"/>
      <c r="I339" s="113"/>
      <c r="J339" s="93"/>
      <c r="K339" s="95"/>
      <c r="L339" s="97"/>
      <c r="M339" s="99"/>
      <c r="N339" s="101"/>
      <c r="O339" s="101"/>
      <c r="P339" s="101"/>
      <c r="Q339" s="103"/>
    </row>
    <row r="340" spans="1:17" ht="12.75" customHeight="1">
      <c r="A340" s="78"/>
      <c r="B340" s="114" t="s">
        <v>9</v>
      </c>
      <c r="C340" s="115"/>
      <c r="D340" s="115"/>
      <c r="E340" s="47" t="s">
        <v>55</v>
      </c>
      <c r="F340" s="108" t="s">
        <v>51</v>
      </c>
      <c r="G340" s="109"/>
      <c r="H340" s="109"/>
      <c r="I340" s="110"/>
      <c r="J340" s="93"/>
      <c r="K340" s="95"/>
      <c r="L340" s="118">
        <v>2011</v>
      </c>
      <c r="M340" s="40">
        <f>SUM(N340:Q343)</f>
        <v>0</v>
      </c>
      <c r="N340" s="41"/>
      <c r="O340" s="41"/>
      <c r="P340" s="41"/>
      <c r="Q340" s="42"/>
    </row>
    <row r="341" spans="1:17" ht="12.75" customHeight="1">
      <c r="A341" s="78"/>
      <c r="B341" s="116"/>
      <c r="C341" s="117"/>
      <c r="D341" s="117"/>
      <c r="E341" s="48"/>
      <c r="F341" s="111"/>
      <c r="G341" s="112"/>
      <c r="H341" s="112"/>
      <c r="I341" s="113"/>
      <c r="J341" s="93"/>
      <c r="K341" s="95"/>
      <c r="L341" s="118"/>
      <c r="M341" s="40"/>
      <c r="N341" s="41"/>
      <c r="O341" s="41"/>
      <c r="P341" s="41"/>
      <c r="Q341" s="42"/>
    </row>
    <row r="342" spans="1:17" ht="12.75" customHeight="1">
      <c r="A342" s="78"/>
      <c r="B342" s="43" t="s">
        <v>10</v>
      </c>
      <c r="C342" s="44"/>
      <c r="D342" s="44"/>
      <c r="E342" s="47" t="s">
        <v>56</v>
      </c>
      <c r="F342" s="49" t="s">
        <v>52</v>
      </c>
      <c r="G342" s="50"/>
      <c r="H342" s="50"/>
      <c r="I342" s="51"/>
      <c r="J342" s="93"/>
      <c r="K342" s="95"/>
      <c r="L342" s="118"/>
      <c r="M342" s="40"/>
      <c r="N342" s="41"/>
      <c r="O342" s="41"/>
      <c r="P342" s="41"/>
      <c r="Q342" s="42"/>
    </row>
    <row r="343" spans="1:17" ht="12.75" customHeight="1">
      <c r="A343" s="78"/>
      <c r="B343" s="45"/>
      <c r="C343" s="46"/>
      <c r="D343" s="46"/>
      <c r="E343" s="48"/>
      <c r="F343" s="52"/>
      <c r="G343" s="53"/>
      <c r="H343" s="53"/>
      <c r="I343" s="54"/>
      <c r="J343" s="93"/>
      <c r="K343" s="95"/>
      <c r="L343" s="118"/>
      <c r="M343" s="40"/>
      <c r="N343" s="41"/>
      <c r="O343" s="41"/>
      <c r="P343" s="41"/>
      <c r="Q343" s="42"/>
    </row>
    <row r="344" spans="1:17" ht="12.75" customHeight="1">
      <c r="A344" s="78"/>
      <c r="B344" s="55" t="s">
        <v>11</v>
      </c>
      <c r="C344" s="56"/>
      <c r="D344" s="56"/>
      <c r="E344" s="47" t="s">
        <v>128</v>
      </c>
      <c r="F344" s="49" t="s">
        <v>129</v>
      </c>
      <c r="G344" s="50"/>
      <c r="H344" s="50"/>
      <c r="I344" s="51"/>
      <c r="J344" s="93"/>
      <c r="K344" s="95"/>
      <c r="L344" s="63">
        <v>2012</v>
      </c>
      <c r="M344" s="65">
        <f>SUM(N344:Q347)</f>
        <v>0</v>
      </c>
      <c r="N344" s="41"/>
      <c r="O344" s="41"/>
      <c r="P344" s="41"/>
      <c r="Q344" s="42"/>
    </row>
    <row r="345" spans="1:17" ht="12.75" customHeight="1">
      <c r="A345" s="78"/>
      <c r="B345" s="57"/>
      <c r="C345" s="58"/>
      <c r="D345" s="58"/>
      <c r="E345" s="59"/>
      <c r="F345" s="60"/>
      <c r="G345" s="61"/>
      <c r="H345" s="61"/>
      <c r="I345" s="62"/>
      <c r="J345" s="93"/>
      <c r="K345" s="95"/>
      <c r="L345" s="63"/>
      <c r="M345" s="65"/>
      <c r="N345" s="41"/>
      <c r="O345" s="41"/>
      <c r="P345" s="41"/>
      <c r="Q345" s="42"/>
    </row>
    <row r="346" spans="1:17" ht="12.75" customHeight="1">
      <c r="A346" s="78"/>
      <c r="B346" s="69"/>
      <c r="C346" s="69"/>
      <c r="D346" s="69"/>
      <c r="E346" s="69"/>
      <c r="F346" s="71" t="s">
        <v>130</v>
      </c>
      <c r="G346" s="71"/>
      <c r="H346" s="71"/>
      <c r="I346" s="71"/>
      <c r="J346" s="71"/>
      <c r="K346" s="71"/>
      <c r="L346" s="63"/>
      <c r="M346" s="65"/>
      <c r="N346" s="41"/>
      <c r="O346" s="41"/>
      <c r="P346" s="41"/>
      <c r="Q346" s="42"/>
    </row>
    <row r="347" spans="1:17" ht="12.75" customHeight="1" thickBot="1">
      <c r="A347" s="78"/>
      <c r="B347" s="69"/>
      <c r="C347" s="69"/>
      <c r="D347" s="69"/>
      <c r="E347" s="69"/>
      <c r="F347" s="71"/>
      <c r="G347" s="71"/>
      <c r="H347" s="71"/>
      <c r="I347" s="71"/>
      <c r="J347" s="71"/>
      <c r="K347" s="71"/>
      <c r="L347" s="64"/>
      <c r="M347" s="66"/>
      <c r="N347" s="67"/>
      <c r="O347" s="67"/>
      <c r="P347" s="67"/>
      <c r="Q347" s="68"/>
    </row>
    <row r="348" spans="1:17" ht="12.75" customHeight="1" thickTop="1">
      <c r="A348" s="78"/>
      <c r="B348" s="69"/>
      <c r="C348" s="69"/>
      <c r="D348" s="69"/>
      <c r="E348" s="69"/>
      <c r="F348" s="69" t="s">
        <v>50</v>
      </c>
      <c r="G348" s="72"/>
      <c r="H348" s="72"/>
      <c r="I348" s="72"/>
      <c r="J348" s="72"/>
      <c r="K348" s="73"/>
      <c r="L348" s="8"/>
      <c r="M348" s="22"/>
      <c r="N348" s="22"/>
      <c r="O348" s="22"/>
      <c r="P348" s="22"/>
      <c r="Q348" s="22"/>
    </row>
    <row r="349" spans="1:17" ht="12.75" customHeight="1" thickBot="1">
      <c r="A349" s="79"/>
      <c r="B349" s="70"/>
      <c r="C349" s="70"/>
      <c r="D349" s="70"/>
      <c r="E349" s="70"/>
      <c r="F349" s="74"/>
      <c r="G349" s="74"/>
      <c r="H349" s="74"/>
      <c r="I349" s="74"/>
      <c r="J349" s="74"/>
      <c r="K349" s="75"/>
      <c r="L349" s="8"/>
      <c r="M349" s="22"/>
      <c r="N349" s="22"/>
      <c r="O349" s="22"/>
      <c r="P349" s="22"/>
      <c r="Q349" s="22"/>
    </row>
    <row r="350" spans="1:17" ht="12.75" customHeight="1" thickTop="1" thickBot="1">
      <c r="A350" s="6"/>
      <c r="B350" s="39"/>
      <c r="C350" s="39"/>
      <c r="D350" s="39"/>
      <c r="E350" s="39"/>
      <c r="F350" s="27"/>
      <c r="G350" s="27"/>
      <c r="H350" s="27"/>
      <c r="I350" s="27"/>
      <c r="J350" s="27"/>
      <c r="K350" s="27"/>
      <c r="L350" s="8"/>
      <c r="M350" s="22"/>
      <c r="N350" s="22"/>
      <c r="O350" s="22"/>
      <c r="P350" s="22"/>
      <c r="Q350" s="22"/>
    </row>
    <row r="351" spans="1:17" ht="12.75" customHeight="1" thickTop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34"/>
      <c r="L351" s="241">
        <v>2010</v>
      </c>
      <c r="M351" s="238">
        <f>SUM(N351:Q354)</f>
        <v>10397156</v>
      </c>
      <c r="N351" s="100">
        <f>N21+N36+N51+N66+N81+N96+N111+N126+N141+N156+N171+N186+N201+N216+N231+N246+N261+N276+N291+N306+N321+N336</f>
        <v>3198421</v>
      </c>
      <c r="O351" s="100">
        <f t="shared" ref="O351:Q351" si="0">O21+O36+O51+O66+O81+O96+O111+O126+O141+O156+O171+O186+O201+O216+O231+O246+O261+O276+O291+O306+O321+O336</f>
        <v>395560.25</v>
      </c>
      <c r="P351" s="100">
        <f t="shared" si="0"/>
        <v>6803174.75</v>
      </c>
      <c r="Q351" s="100">
        <f t="shared" si="0"/>
        <v>0</v>
      </c>
    </row>
    <row r="352" spans="1:17" ht="12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34"/>
      <c r="L352" s="242"/>
      <c r="M352" s="239"/>
      <c r="N352" s="101"/>
      <c r="O352" s="101"/>
      <c r="P352" s="101"/>
      <c r="Q352" s="101"/>
    </row>
    <row r="353" spans="1:17" ht="12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34"/>
      <c r="L353" s="242"/>
      <c r="M353" s="239"/>
      <c r="N353" s="101"/>
      <c r="O353" s="101"/>
      <c r="P353" s="101"/>
      <c r="Q353" s="101"/>
    </row>
    <row r="354" spans="1:17" ht="12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34"/>
      <c r="L354" s="243"/>
      <c r="M354" s="240"/>
      <c r="N354" s="101"/>
      <c r="O354" s="101"/>
      <c r="P354" s="101"/>
      <c r="Q354" s="101"/>
    </row>
    <row r="355" spans="1:17" ht="12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34"/>
      <c r="L355" s="251">
        <v>2011</v>
      </c>
      <c r="M355" s="250">
        <f>SUM(N355:Q358)</f>
        <v>12807696.879999999</v>
      </c>
      <c r="N355" s="101">
        <f t="shared" ref="N355" si="1">N25+N40+N55+N70+N85+N100+N115+N130+N145+N160+N175+N190+N205+N220+N235+N250+N265+N280+N295+N310+N325+N340</f>
        <v>3490218</v>
      </c>
      <c r="O355" s="101">
        <f t="shared" ref="O355:Q355" si="2">O25+O40+O55+O70+O85+O100+O115+O130+O145+O160+O175+O190+O205+O220+O235+O250+O265+O280+O295+O310+O325+O340</f>
        <v>208416.43</v>
      </c>
      <c r="P355" s="101">
        <f t="shared" si="2"/>
        <v>9109062.4499999993</v>
      </c>
      <c r="Q355" s="101">
        <f t="shared" si="2"/>
        <v>0</v>
      </c>
    </row>
    <row r="356" spans="1:17" ht="12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34"/>
      <c r="L356" s="242"/>
      <c r="M356" s="239"/>
      <c r="N356" s="101"/>
      <c r="O356" s="101"/>
      <c r="P356" s="101"/>
      <c r="Q356" s="101"/>
    </row>
    <row r="357" spans="1:17" ht="12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34"/>
      <c r="L357" s="242"/>
      <c r="M357" s="239"/>
      <c r="N357" s="101"/>
      <c r="O357" s="101"/>
      <c r="P357" s="101"/>
      <c r="Q357" s="101"/>
    </row>
    <row r="358" spans="1:17" ht="12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34"/>
      <c r="L358" s="243"/>
      <c r="M358" s="240"/>
      <c r="N358" s="101"/>
      <c r="O358" s="101"/>
      <c r="P358" s="101"/>
      <c r="Q358" s="101"/>
    </row>
    <row r="359" spans="1:17" ht="12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34"/>
      <c r="L359" s="251">
        <v>2012</v>
      </c>
      <c r="M359" s="258">
        <f>SUM(N359:Q362)</f>
        <v>6738808.96</v>
      </c>
      <c r="N359" s="101">
        <f t="shared" ref="N359" si="3">N29+N44+N59+N74+N89+N104+N119+N134+N149+N164+N179+N194+N209+N224+N239+N254+N269+N284+N299+N314+N329+N344</f>
        <v>1526494</v>
      </c>
      <c r="O359" s="101">
        <f t="shared" ref="O359:Q359" si="4">O29+O44+O59+O74+O89+O104+O119+O134+O149+O164+O179+O194+O209+O224+O239+O254+O269+O284+O299+O314+O329+O344</f>
        <v>83369.5</v>
      </c>
      <c r="P359" s="101">
        <f t="shared" si="4"/>
        <v>5128945.46</v>
      </c>
      <c r="Q359" s="101">
        <f t="shared" si="4"/>
        <v>0</v>
      </c>
    </row>
    <row r="360" spans="1:17" ht="12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34"/>
      <c r="L360" s="242"/>
      <c r="M360" s="259"/>
      <c r="N360" s="101"/>
      <c r="O360" s="101"/>
      <c r="P360" s="101"/>
      <c r="Q360" s="101"/>
    </row>
    <row r="361" spans="1:17" ht="12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34"/>
      <c r="L361" s="242"/>
      <c r="M361" s="259"/>
      <c r="N361" s="101"/>
      <c r="O361" s="101"/>
      <c r="P361" s="101"/>
      <c r="Q361" s="101"/>
    </row>
    <row r="362" spans="1:17" ht="12.75" customHeight="1" thickBo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35"/>
      <c r="L362" s="302"/>
      <c r="M362" s="260"/>
      <c r="N362" s="160"/>
      <c r="O362" s="160"/>
      <c r="P362" s="160"/>
      <c r="Q362" s="160"/>
    </row>
    <row r="363" spans="1:17" ht="12.75" customHeight="1" thickTop="1" thickBot="1">
      <c r="A363" s="261"/>
      <c r="B363" s="262"/>
      <c r="C363" s="262"/>
      <c r="D363" s="262"/>
      <c r="E363" s="262"/>
      <c r="F363" s="262"/>
      <c r="G363" s="262"/>
      <c r="H363" s="262"/>
      <c r="I363" s="262"/>
      <c r="J363" s="262"/>
      <c r="K363" s="262"/>
      <c r="L363" s="262"/>
      <c r="M363" s="262"/>
      <c r="N363" s="262"/>
      <c r="O363" s="262"/>
      <c r="P363" s="262"/>
      <c r="Q363" s="263"/>
    </row>
    <row r="364" spans="1:17" ht="12.75" customHeight="1" thickTop="1">
      <c r="A364" s="244" t="s">
        <v>6</v>
      </c>
      <c r="B364" s="245"/>
      <c r="C364" s="245"/>
      <c r="D364" s="245"/>
      <c r="E364" s="245"/>
      <c r="F364" s="245"/>
      <c r="G364" s="245"/>
      <c r="H364" s="245"/>
      <c r="I364" s="245"/>
      <c r="J364" s="246"/>
      <c r="K364" s="236">
        <f>SUM(K21:K363)</f>
        <v>30490054.84</v>
      </c>
      <c r="L364" s="268"/>
      <c r="M364" s="236">
        <f>M21+M25+M29+M36+M40+M44+M51+M55+M59+M66+M70+M74+M81+M85+M89+M96+M100+M104+M111+M115+M119+M126+M130+M134+M141+M145+M149+M156+M160+M164+M171+M175+M179+M186+M190+M194+M201+M205+M209+M216+M220+M224+M231+M235+M239+M246+M250+M254+M261+M265+M269+M276+M280+M284+M291+M295+M299+M306+M310+M314+M321+M325+M329+M336+M340+M344</f>
        <v>29943661.84</v>
      </c>
      <c r="N364" s="236">
        <f>N351+N355+N359</f>
        <v>8215133</v>
      </c>
      <c r="O364" s="236">
        <f>O351+O355+O359</f>
        <v>687346.17999999993</v>
      </c>
      <c r="P364" s="236">
        <f>P351+P355+P359</f>
        <v>21041182.66</v>
      </c>
      <c r="Q364" s="256">
        <f>Q351+Q355+Q359</f>
        <v>0</v>
      </c>
    </row>
    <row r="365" spans="1:17" ht="12.75" customHeight="1" thickBot="1">
      <c r="A365" s="247"/>
      <c r="B365" s="248"/>
      <c r="C365" s="248"/>
      <c r="D365" s="248"/>
      <c r="E365" s="248"/>
      <c r="F365" s="248"/>
      <c r="G365" s="248"/>
      <c r="H365" s="248"/>
      <c r="I365" s="248"/>
      <c r="J365" s="249"/>
      <c r="K365" s="237"/>
      <c r="L365" s="269"/>
      <c r="M365" s="237"/>
      <c r="N365" s="237"/>
      <c r="O365" s="237"/>
      <c r="P365" s="237"/>
      <c r="Q365" s="257"/>
    </row>
    <row r="366" spans="1:17" ht="16.5" hidden="1" thickTop="1"/>
    <row r="367" spans="1:17" hidden="1"/>
    <row r="368" spans="1:17" hidden="1"/>
    <row r="369" spans="12:12" hidden="1">
      <c r="L369" s="18"/>
    </row>
    <row r="370" spans="12:12" hidden="1"/>
    <row r="371" spans="12:12" hidden="1"/>
    <row r="372" spans="12:12" hidden="1"/>
    <row r="373" spans="12:12" hidden="1"/>
    <row r="374" spans="12:12" hidden="1"/>
    <row r="375" spans="12:12" hidden="1"/>
    <row r="376" spans="12:12" hidden="1"/>
    <row r="377" spans="12:12" hidden="1"/>
    <row r="378" spans="12:12" hidden="1"/>
    <row r="379" spans="12:12" hidden="1"/>
    <row r="380" spans="12:12" hidden="1"/>
    <row r="381" spans="12:12" hidden="1"/>
    <row r="382" spans="12:12" hidden="1"/>
    <row r="383" spans="12:12" hidden="1"/>
    <row r="384" spans="12:12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</sheetData>
  <mergeCells count="891">
    <mergeCell ref="B299:D300"/>
    <mergeCell ref="E299:E300"/>
    <mergeCell ref="F299:I300"/>
    <mergeCell ref="L299:L302"/>
    <mergeCell ref="M299:M302"/>
    <mergeCell ref="N299:N302"/>
    <mergeCell ref="O299:O302"/>
    <mergeCell ref="P299:P302"/>
    <mergeCell ref="Q299:Q302"/>
    <mergeCell ref="B301:E304"/>
    <mergeCell ref="F301:K302"/>
    <mergeCell ref="F303:K304"/>
    <mergeCell ref="F295:I296"/>
    <mergeCell ref="L295:L298"/>
    <mergeCell ref="M295:M298"/>
    <mergeCell ref="N295:N298"/>
    <mergeCell ref="O295:O298"/>
    <mergeCell ref="P295:P298"/>
    <mergeCell ref="Q295:Q298"/>
    <mergeCell ref="B297:D298"/>
    <mergeCell ref="E297:E298"/>
    <mergeCell ref="F297:I298"/>
    <mergeCell ref="M284:M287"/>
    <mergeCell ref="N284:N287"/>
    <mergeCell ref="O284:O287"/>
    <mergeCell ref="P284:P287"/>
    <mergeCell ref="Q284:Q287"/>
    <mergeCell ref="B286:E289"/>
    <mergeCell ref="F286:K287"/>
    <mergeCell ref="F288:K289"/>
    <mergeCell ref="A291:A304"/>
    <mergeCell ref="B291:C292"/>
    <mergeCell ref="D291:E292"/>
    <mergeCell ref="F291:I292"/>
    <mergeCell ref="J291:J300"/>
    <mergeCell ref="K291:K300"/>
    <mergeCell ref="L291:L294"/>
    <mergeCell ref="M291:M294"/>
    <mergeCell ref="N291:N294"/>
    <mergeCell ref="O291:O294"/>
    <mergeCell ref="P291:P294"/>
    <mergeCell ref="Q291:Q294"/>
    <mergeCell ref="B293:D294"/>
    <mergeCell ref="F293:I294"/>
    <mergeCell ref="B295:D296"/>
    <mergeCell ref="E295:E296"/>
    <mergeCell ref="A276:A289"/>
    <mergeCell ref="B276:C277"/>
    <mergeCell ref="D276:E277"/>
    <mergeCell ref="F276:I277"/>
    <mergeCell ref="J276:J285"/>
    <mergeCell ref="K276:K285"/>
    <mergeCell ref="L276:L279"/>
    <mergeCell ref="M276:M279"/>
    <mergeCell ref="N276:N279"/>
    <mergeCell ref="B278:D279"/>
    <mergeCell ref="F278:I279"/>
    <mergeCell ref="B280:D281"/>
    <mergeCell ref="E280:E281"/>
    <mergeCell ref="F280:I281"/>
    <mergeCell ref="L280:L283"/>
    <mergeCell ref="M280:M283"/>
    <mergeCell ref="N280:N283"/>
    <mergeCell ref="B282:D283"/>
    <mergeCell ref="E282:E283"/>
    <mergeCell ref="F282:I283"/>
    <mergeCell ref="B284:D285"/>
    <mergeCell ref="E284:E285"/>
    <mergeCell ref="F284:I285"/>
    <mergeCell ref="L284:L287"/>
    <mergeCell ref="B17:E18"/>
    <mergeCell ref="F17:K17"/>
    <mergeCell ref="P36:P39"/>
    <mergeCell ref="Q36:Q39"/>
    <mergeCell ref="P21:P24"/>
    <mergeCell ref="N36:N39"/>
    <mergeCell ref="M1:Q6"/>
    <mergeCell ref="A8:Q12"/>
    <mergeCell ref="L359:L362"/>
    <mergeCell ref="Q44:Q47"/>
    <mergeCell ref="K36:K45"/>
    <mergeCell ref="L40:L43"/>
    <mergeCell ref="M40:M43"/>
    <mergeCell ref="N40:N43"/>
    <mergeCell ref="O40:O43"/>
    <mergeCell ref="N44:N47"/>
    <mergeCell ref="B46:E49"/>
    <mergeCell ref="F46:K47"/>
    <mergeCell ref="F48:K49"/>
    <mergeCell ref="L44:L47"/>
    <mergeCell ref="Q40:Q43"/>
    <mergeCell ref="L36:L39"/>
    <mergeCell ref="L14:L18"/>
    <mergeCell ref="P14:P18"/>
    <mergeCell ref="L364:L365"/>
    <mergeCell ref="K14:K16"/>
    <mergeCell ref="J14:J16"/>
    <mergeCell ref="F18:K18"/>
    <mergeCell ref="N14:N18"/>
    <mergeCell ref="O14:O18"/>
    <mergeCell ref="P44:P47"/>
    <mergeCell ref="M14:M18"/>
    <mergeCell ref="A14:A18"/>
    <mergeCell ref="F40:I41"/>
    <mergeCell ref="B38:D39"/>
    <mergeCell ref="D36:E37"/>
    <mergeCell ref="B36:C37"/>
    <mergeCell ref="E42:E43"/>
    <mergeCell ref="P40:P43"/>
    <mergeCell ref="M36:M39"/>
    <mergeCell ref="O44:O47"/>
    <mergeCell ref="B20:E20"/>
    <mergeCell ref="F20:I20"/>
    <mergeCell ref="L126:L129"/>
    <mergeCell ref="M126:M129"/>
    <mergeCell ref="N126:N129"/>
    <mergeCell ref="B14:D16"/>
    <mergeCell ref="J36:J45"/>
    <mergeCell ref="Q14:Q18"/>
    <mergeCell ref="O36:O39"/>
    <mergeCell ref="Q364:Q365"/>
    <mergeCell ref="M359:M362"/>
    <mergeCell ref="N359:N362"/>
    <mergeCell ref="O359:O362"/>
    <mergeCell ref="P359:P362"/>
    <mergeCell ref="Q359:Q362"/>
    <mergeCell ref="A363:Q363"/>
    <mergeCell ref="K364:K365"/>
    <mergeCell ref="E14:E16"/>
    <mergeCell ref="F14:I16"/>
    <mergeCell ref="M44:M47"/>
    <mergeCell ref="E44:E45"/>
    <mergeCell ref="B65:E65"/>
    <mergeCell ref="B66:C67"/>
    <mergeCell ref="D66:E67"/>
    <mergeCell ref="F66:I67"/>
    <mergeCell ref="O364:O365"/>
    <mergeCell ref="B119:D120"/>
    <mergeCell ref="E119:E120"/>
    <mergeCell ref="K66:K75"/>
    <mergeCell ref="B68:D69"/>
    <mergeCell ref="F68:I69"/>
    <mergeCell ref="B35:E35"/>
    <mergeCell ref="F35:I35"/>
    <mergeCell ref="M351:M354"/>
    <mergeCell ref="N351:N354"/>
    <mergeCell ref="L351:L354"/>
    <mergeCell ref="A364:J365"/>
    <mergeCell ref="M355:M358"/>
    <mergeCell ref="L355:L358"/>
    <mergeCell ref="M364:M365"/>
    <mergeCell ref="N364:N365"/>
    <mergeCell ref="A66:A79"/>
    <mergeCell ref="L66:L69"/>
    <mergeCell ref="M66:M69"/>
    <mergeCell ref="N66:N69"/>
    <mergeCell ref="L74:L77"/>
    <mergeCell ref="M74:M77"/>
    <mergeCell ref="N74:N77"/>
    <mergeCell ref="F70:I71"/>
    <mergeCell ref="B70:D71"/>
    <mergeCell ref="E70:E71"/>
    <mergeCell ref="E72:E73"/>
    <mergeCell ref="F72:I73"/>
    <mergeCell ref="B74:D75"/>
    <mergeCell ref="E74:E75"/>
    <mergeCell ref="P364:P365"/>
    <mergeCell ref="A21:A34"/>
    <mergeCell ref="F42:I43"/>
    <mergeCell ref="F44:I45"/>
    <mergeCell ref="B42:D43"/>
    <mergeCell ref="B44:D45"/>
    <mergeCell ref="B27:D28"/>
    <mergeCell ref="E27:E28"/>
    <mergeCell ref="B40:D41"/>
    <mergeCell ref="E40:E41"/>
    <mergeCell ref="F38:I39"/>
    <mergeCell ref="B21:C22"/>
    <mergeCell ref="D21:E22"/>
    <mergeCell ref="F21:I22"/>
    <mergeCell ref="B31:E34"/>
    <mergeCell ref="F31:K32"/>
    <mergeCell ref="F33:K34"/>
    <mergeCell ref="F36:I37"/>
    <mergeCell ref="A36:A49"/>
    <mergeCell ref="L29:L32"/>
    <mergeCell ref="M29:M32"/>
    <mergeCell ref="P29:P32"/>
    <mergeCell ref="P25:P28"/>
    <mergeCell ref="J21:J30"/>
    <mergeCell ref="K21:K30"/>
    <mergeCell ref="L21:L24"/>
    <mergeCell ref="M21:M24"/>
    <mergeCell ref="N21:N24"/>
    <mergeCell ref="O21:O24"/>
    <mergeCell ref="O25:O28"/>
    <mergeCell ref="N29:N32"/>
    <mergeCell ref="O29:O32"/>
    <mergeCell ref="M25:M28"/>
    <mergeCell ref="N25:N28"/>
    <mergeCell ref="Q21:Q24"/>
    <mergeCell ref="B23:D24"/>
    <mergeCell ref="F23:I24"/>
    <mergeCell ref="B25:D26"/>
    <mergeCell ref="E25:E26"/>
    <mergeCell ref="F25:I26"/>
    <mergeCell ref="L25:L28"/>
    <mergeCell ref="F65:I65"/>
    <mergeCell ref="J66:J75"/>
    <mergeCell ref="O66:O69"/>
    <mergeCell ref="P66:P69"/>
    <mergeCell ref="Q66:Q69"/>
    <mergeCell ref="O70:O73"/>
    <mergeCell ref="P70:P73"/>
    <mergeCell ref="Q70:Q73"/>
    <mergeCell ref="O74:O77"/>
    <mergeCell ref="P74:P77"/>
    <mergeCell ref="Q74:Q77"/>
    <mergeCell ref="Q25:Q28"/>
    <mergeCell ref="F27:I28"/>
    <mergeCell ref="B29:D30"/>
    <mergeCell ref="E29:E30"/>
    <mergeCell ref="F29:I30"/>
    <mergeCell ref="Q29:Q32"/>
    <mergeCell ref="B72:D73"/>
    <mergeCell ref="F74:I75"/>
    <mergeCell ref="L70:L73"/>
    <mergeCell ref="M70:M73"/>
    <mergeCell ref="N70:N73"/>
    <mergeCell ref="B76:E79"/>
    <mergeCell ref="F78:K79"/>
    <mergeCell ref="F76:K77"/>
    <mergeCell ref="F128:I129"/>
    <mergeCell ref="M81:M84"/>
    <mergeCell ref="N81:N84"/>
    <mergeCell ref="M100:M103"/>
    <mergeCell ref="N100:N103"/>
    <mergeCell ref="B130:D131"/>
    <mergeCell ref="E130:E131"/>
    <mergeCell ref="F117:I118"/>
    <mergeCell ref="B83:D84"/>
    <mergeCell ref="F83:I84"/>
    <mergeCell ref="B85:D86"/>
    <mergeCell ref="E85:E86"/>
    <mergeCell ref="F85:I86"/>
    <mergeCell ref="E89:E90"/>
    <mergeCell ref="F89:I90"/>
    <mergeCell ref="P119:P122"/>
    <mergeCell ref="Q119:Q122"/>
    <mergeCell ref="B121:E124"/>
    <mergeCell ref="F121:K122"/>
    <mergeCell ref="F123:K124"/>
    <mergeCell ref="F119:I120"/>
    <mergeCell ref="L119:L122"/>
    <mergeCell ref="M119:M122"/>
    <mergeCell ref="J111:J120"/>
    <mergeCell ref="K111:K120"/>
    <mergeCell ref="L111:L114"/>
    <mergeCell ref="M111:M114"/>
    <mergeCell ref="P111:P114"/>
    <mergeCell ref="Q111:Q114"/>
    <mergeCell ref="B113:D114"/>
    <mergeCell ref="F113:I114"/>
    <mergeCell ref="B115:D116"/>
    <mergeCell ref="E115:E116"/>
    <mergeCell ref="F115:I116"/>
    <mergeCell ref="O126:O129"/>
    <mergeCell ref="P126:P129"/>
    <mergeCell ref="Q126:Q129"/>
    <mergeCell ref="A111:A124"/>
    <mergeCell ref="B125:E125"/>
    <mergeCell ref="F125:I125"/>
    <mergeCell ref="B111:C112"/>
    <mergeCell ref="P115:P118"/>
    <mergeCell ref="Q115:Q118"/>
    <mergeCell ref="B117:D118"/>
    <mergeCell ref="E117:E118"/>
    <mergeCell ref="L115:L118"/>
    <mergeCell ref="M115:M118"/>
    <mergeCell ref="N115:N118"/>
    <mergeCell ref="N111:N114"/>
    <mergeCell ref="O111:O114"/>
    <mergeCell ref="O115:O118"/>
    <mergeCell ref="N119:N122"/>
    <mergeCell ref="O119:O122"/>
    <mergeCell ref="A126:A139"/>
    <mergeCell ref="B126:C127"/>
    <mergeCell ref="D126:E127"/>
    <mergeCell ref="F126:I127"/>
    <mergeCell ref="J126:J135"/>
    <mergeCell ref="O134:O137"/>
    <mergeCell ref="P134:P137"/>
    <mergeCell ref="Q134:Q137"/>
    <mergeCell ref="B136:E139"/>
    <mergeCell ref="F136:K137"/>
    <mergeCell ref="F138:K139"/>
    <mergeCell ref="Q130:Q133"/>
    <mergeCell ref="B132:D133"/>
    <mergeCell ref="E132:E133"/>
    <mergeCell ref="F132:I133"/>
    <mergeCell ref="B134:D135"/>
    <mergeCell ref="E134:E135"/>
    <mergeCell ref="F134:I135"/>
    <mergeCell ref="L134:L137"/>
    <mergeCell ref="M134:M137"/>
    <mergeCell ref="N134:N137"/>
    <mergeCell ref="F130:I131"/>
    <mergeCell ref="L130:L133"/>
    <mergeCell ref="M130:M133"/>
    <mergeCell ref="N130:N133"/>
    <mergeCell ref="O130:O133"/>
    <mergeCell ref="P130:P133"/>
    <mergeCell ref="K126:K135"/>
    <mergeCell ref="B128:D129"/>
    <mergeCell ref="P156:P159"/>
    <mergeCell ref="Q156:Q159"/>
    <mergeCell ref="B158:D159"/>
    <mergeCell ref="F158:I159"/>
    <mergeCell ref="B160:D161"/>
    <mergeCell ref="E160:E161"/>
    <mergeCell ref="F160:I161"/>
    <mergeCell ref="L160:L163"/>
    <mergeCell ref="M160:M163"/>
    <mergeCell ref="N160:N163"/>
    <mergeCell ref="J156:J165"/>
    <mergeCell ref="K156:K165"/>
    <mergeCell ref="L156:L159"/>
    <mergeCell ref="M156:M159"/>
    <mergeCell ref="N156:N159"/>
    <mergeCell ref="O156:O159"/>
    <mergeCell ref="O160:O163"/>
    <mergeCell ref="N164:N167"/>
    <mergeCell ref="O164:O167"/>
    <mergeCell ref="B156:C157"/>
    <mergeCell ref="D156:E157"/>
    <mergeCell ref="F156:I157"/>
    <mergeCell ref="B140:E140"/>
    <mergeCell ref="F140:I140"/>
    <mergeCell ref="B141:C142"/>
    <mergeCell ref="P164:P167"/>
    <mergeCell ref="Q164:Q167"/>
    <mergeCell ref="B166:E169"/>
    <mergeCell ref="F166:K167"/>
    <mergeCell ref="F168:K169"/>
    <mergeCell ref="B164:D165"/>
    <mergeCell ref="E164:E165"/>
    <mergeCell ref="F164:I165"/>
    <mergeCell ref="L164:L167"/>
    <mergeCell ref="M164:M167"/>
    <mergeCell ref="M141:M144"/>
    <mergeCell ref="N141:N144"/>
    <mergeCell ref="O141:O144"/>
    <mergeCell ref="P141:P144"/>
    <mergeCell ref="B149:D150"/>
    <mergeCell ref="E149:E150"/>
    <mergeCell ref="F149:I150"/>
    <mergeCell ref="L149:L152"/>
    <mergeCell ref="M149:M152"/>
    <mergeCell ref="P160:P163"/>
    <mergeCell ref="Q160:Q163"/>
    <mergeCell ref="A81:A94"/>
    <mergeCell ref="B81:C82"/>
    <mergeCell ref="D81:E82"/>
    <mergeCell ref="F81:I82"/>
    <mergeCell ref="J81:J90"/>
    <mergeCell ref="Q81:Q84"/>
    <mergeCell ref="P81:P84"/>
    <mergeCell ref="P85:P88"/>
    <mergeCell ref="O89:O92"/>
    <mergeCell ref="P89:P92"/>
    <mergeCell ref="Q85:Q88"/>
    <mergeCell ref="B87:D88"/>
    <mergeCell ref="E87:E88"/>
    <mergeCell ref="F87:I88"/>
    <mergeCell ref="B89:D90"/>
    <mergeCell ref="L89:L92"/>
    <mergeCell ref="M89:M92"/>
    <mergeCell ref="N89:N92"/>
    <mergeCell ref="L85:L88"/>
    <mergeCell ref="M85:M88"/>
    <mergeCell ref="N85:N88"/>
    <mergeCell ref="O85:O88"/>
    <mergeCell ref="K81:K90"/>
    <mergeCell ref="L81:L84"/>
    <mergeCell ref="O81:O84"/>
    <mergeCell ref="O96:O99"/>
    <mergeCell ref="P96:P99"/>
    <mergeCell ref="Q96:Q99"/>
    <mergeCell ref="Q89:Q92"/>
    <mergeCell ref="B91:E94"/>
    <mergeCell ref="F91:K92"/>
    <mergeCell ref="F93:K94"/>
    <mergeCell ref="L96:L99"/>
    <mergeCell ref="M96:M99"/>
    <mergeCell ref="N96:N99"/>
    <mergeCell ref="A96:A109"/>
    <mergeCell ref="B96:C97"/>
    <mergeCell ref="D96:E97"/>
    <mergeCell ref="F96:I97"/>
    <mergeCell ref="J96:J105"/>
    <mergeCell ref="K96:K105"/>
    <mergeCell ref="B98:D99"/>
    <mergeCell ref="F98:I99"/>
    <mergeCell ref="B100:D101"/>
    <mergeCell ref="E100:E101"/>
    <mergeCell ref="F100:I101"/>
    <mergeCell ref="O100:O103"/>
    <mergeCell ref="P100:P103"/>
    <mergeCell ref="O104:O107"/>
    <mergeCell ref="P104:P107"/>
    <mergeCell ref="Q100:Q103"/>
    <mergeCell ref="B102:D103"/>
    <mergeCell ref="E102:E103"/>
    <mergeCell ref="F102:I103"/>
    <mergeCell ref="Q104:Q107"/>
    <mergeCell ref="B106:E109"/>
    <mergeCell ref="F106:K107"/>
    <mergeCell ref="F108:K109"/>
    <mergeCell ref="B104:D105"/>
    <mergeCell ref="E104:E105"/>
    <mergeCell ref="F104:I105"/>
    <mergeCell ref="L104:L107"/>
    <mergeCell ref="M104:M107"/>
    <mergeCell ref="N104:N107"/>
    <mergeCell ref="L100:L103"/>
    <mergeCell ref="A51:A64"/>
    <mergeCell ref="B51:C52"/>
    <mergeCell ref="D51:E52"/>
    <mergeCell ref="F51:I52"/>
    <mergeCell ref="J51:J60"/>
    <mergeCell ref="K51:K60"/>
    <mergeCell ref="L51:L54"/>
    <mergeCell ref="M51:M54"/>
    <mergeCell ref="N51:N54"/>
    <mergeCell ref="B59:D60"/>
    <mergeCell ref="E59:E60"/>
    <mergeCell ref="F59:I60"/>
    <mergeCell ref="L59:L62"/>
    <mergeCell ref="M59:M62"/>
    <mergeCell ref="N59:N62"/>
    <mergeCell ref="O59:O62"/>
    <mergeCell ref="P59:P62"/>
    <mergeCell ref="Q59:Q62"/>
    <mergeCell ref="B61:E64"/>
    <mergeCell ref="F61:K62"/>
    <mergeCell ref="F63:K64"/>
    <mergeCell ref="D111:I112"/>
    <mergeCell ref="O51:O54"/>
    <mergeCell ref="P51:P54"/>
    <mergeCell ref="Q51:Q54"/>
    <mergeCell ref="B53:D54"/>
    <mergeCell ref="F53:I54"/>
    <mergeCell ref="B55:D56"/>
    <mergeCell ref="E55:E56"/>
    <mergeCell ref="F55:I56"/>
    <mergeCell ref="L55:L58"/>
    <mergeCell ref="M55:M58"/>
    <mergeCell ref="N55:N58"/>
    <mergeCell ref="O55:O58"/>
    <mergeCell ref="P55:P58"/>
    <mergeCell ref="Q55:Q58"/>
    <mergeCell ref="B57:D58"/>
    <mergeCell ref="E57:E58"/>
    <mergeCell ref="F57:I58"/>
    <mergeCell ref="P149:P152"/>
    <mergeCell ref="Q149:Q152"/>
    <mergeCell ref="B151:E154"/>
    <mergeCell ref="F151:K152"/>
    <mergeCell ref="F153:K154"/>
    <mergeCell ref="Q141:Q144"/>
    <mergeCell ref="B143:D144"/>
    <mergeCell ref="F143:I144"/>
    <mergeCell ref="B145:D146"/>
    <mergeCell ref="E145:E146"/>
    <mergeCell ref="F145:I146"/>
    <mergeCell ref="L145:L148"/>
    <mergeCell ref="M145:M148"/>
    <mergeCell ref="N145:N148"/>
    <mergeCell ref="O145:O148"/>
    <mergeCell ref="P145:P148"/>
    <mergeCell ref="Q145:Q148"/>
    <mergeCell ref="B147:D148"/>
    <mergeCell ref="E147:E148"/>
    <mergeCell ref="F147:I148"/>
    <mergeCell ref="D141:E142"/>
    <mergeCell ref="F141:I142"/>
    <mergeCell ref="K141:K150"/>
    <mergeCell ref="L141:L144"/>
    <mergeCell ref="A171:A184"/>
    <mergeCell ref="B171:C172"/>
    <mergeCell ref="D171:E172"/>
    <mergeCell ref="F171:I172"/>
    <mergeCell ref="J171:J180"/>
    <mergeCell ref="K171:K180"/>
    <mergeCell ref="L171:L174"/>
    <mergeCell ref="N149:N152"/>
    <mergeCell ref="O149:O152"/>
    <mergeCell ref="B155:E155"/>
    <mergeCell ref="F155:I155"/>
    <mergeCell ref="B162:D163"/>
    <mergeCell ref="E162:E163"/>
    <mergeCell ref="F162:I163"/>
    <mergeCell ref="A156:A169"/>
    <mergeCell ref="A141:A154"/>
    <mergeCell ref="B179:D180"/>
    <mergeCell ref="E179:E180"/>
    <mergeCell ref="F179:I180"/>
    <mergeCell ref="L179:L182"/>
    <mergeCell ref="M179:M182"/>
    <mergeCell ref="N179:N182"/>
    <mergeCell ref="O179:O182"/>
    <mergeCell ref="J141:J150"/>
    <mergeCell ref="P179:P182"/>
    <mergeCell ref="Q179:Q182"/>
    <mergeCell ref="B181:E184"/>
    <mergeCell ref="F181:K182"/>
    <mergeCell ref="F183:K184"/>
    <mergeCell ref="O171:O174"/>
    <mergeCell ref="P171:P174"/>
    <mergeCell ref="Q171:Q174"/>
    <mergeCell ref="B173:D174"/>
    <mergeCell ref="F173:I174"/>
    <mergeCell ref="B175:D176"/>
    <mergeCell ref="E175:E176"/>
    <mergeCell ref="F175:I176"/>
    <mergeCell ref="L175:L178"/>
    <mergeCell ref="M175:M178"/>
    <mergeCell ref="N175:N178"/>
    <mergeCell ref="O175:O178"/>
    <mergeCell ref="P175:P178"/>
    <mergeCell ref="Q175:Q178"/>
    <mergeCell ref="B177:D178"/>
    <mergeCell ref="E177:E178"/>
    <mergeCell ref="F177:I178"/>
    <mergeCell ref="M171:M174"/>
    <mergeCell ref="N171:N174"/>
    <mergeCell ref="A186:A199"/>
    <mergeCell ref="B186:C187"/>
    <mergeCell ref="D186:E187"/>
    <mergeCell ref="F186:I187"/>
    <mergeCell ref="J186:J195"/>
    <mergeCell ref="K186:K195"/>
    <mergeCell ref="L186:L189"/>
    <mergeCell ref="M186:M189"/>
    <mergeCell ref="N186:N189"/>
    <mergeCell ref="B194:D195"/>
    <mergeCell ref="E194:E195"/>
    <mergeCell ref="F194:I195"/>
    <mergeCell ref="L194:L197"/>
    <mergeCell ref="M194:M197"/>
    <mergeCell ref="N194:N197"/>
    <mergeCell ref="O186:O189"/>
    <mergeCell ref="P186:P189"/>
    <mergeCell ref="Q186:Q189"/>
    <mergeCell ref="B188:D189"/>
    <mergeCell ref="F188:I189"/>
    <mergeCell ref="B190:D191"/>
    <mergeCell ref="E190:E191"/>
    <mergeCell ref="F190:I191"/>
    <mergeCell ref="L190:L193"/>
    <mergeCell ref="M190:M193"/>
    <mergeCell ref="N190:N193"/>
    <mergeCell ref="O190:O193"/>
    <mergeCell ref="P190:P193"/>
    <mergeCell ref="Q190:Q193"/>
    <mergeCell ref="B192:D193"/>
    <mergeCell ref="E192:E193"/>
    <mergeCell ref="F192:I193"/>
    <mergeCell ref="O194:O197"/>
    <mergeCell ref="P194:P197"/>
    <mergeCell ref="Q194:Q197"/>
    <mergeCell ref="B196:E199"/>
    <mergeCell ref="F196:K197"/>
    <mergeCell ref="F198:K199"/>
    <mergeCell ref="A201:A214"/>
    <mergeCell ref="B201:C202"/>
    <mergeCell ref="D201:E202"/>
    <mergeCell ref="F201:I202"/>
    <mergeCell ref="J201:J210"/>
    <mergeCell ref="K201:K210"/>
    <mergeCell ref="L201:L204"/>
    <mergeCell ref="M201:M204"/>
    <mergeCell ref="N201:N204"/>
    <mergeCell ref="O201:O204"/>
    <mergeCell ref="P201:P204"/>
    <mergeCell ref="Q201:Q204"/>
    <mergeCell ref="B203:D204"/>
    <mergeCell ref="F203:I204"/>
    <mergeCell ref="B205:D206"/>
    <mergeCell ref="E205:E206"/>
    <mergeCell ref="F205:I206"/>
    <mergeCell ref="L205:L208"/>
    <mergeCell ref="M205:M208"/>
    <mergeCell ref="N205:N208"/>
    <mergeCell ref="O205:O208"/>
    <mergeCell ref="P205:P208"/>
    <mergeCell ref="Q205:Q208"/>
    <mergeCell ref="B207:D208"/>
    <mergeCell ref="E207:E208"/>
    <mergeCell ref="F207:I208"/>
    <mergeCell ref="B209:D210"/>
    <mergeCell ref="E209:E210"/>
    <mergeCell ref="F209:I210"/>
    <mergeCell ref="L209:L212"/>
    <mergeCell ref="M209:M212"/>
    <mergeCell ref="N209:N212"/>
    <mergeCell ref="O209:O212"/>
    <mergeCell ref="P209:P212"/>
    <mergeCell ref="Q209:Q212"/>
    <mergeCell ref="B211:E214"/>
    <mergeCell ref="F211:K212"/>
    <mergeCell ref="F213:K214"/>
    <mergeCell ref="A216:A229"/>
    <mergeCell ref="B216:C217"/>
    <mergeCell ref="D216:E217"/>
    <mergeCell ref="F216:I217"/>
    <mergeCell ref="J216:J225"/>
    <mergeCell ref="K216:K225"/>
    <mergeCell ref="L216:L219"/>
    <mergeCell ref="M216:M219"/>
    <mergeCell ref="N216:N219"/>
    <mergeCell ref="B224:D225"/>
    <mergeCell ref="E224:E225"/>
    <mergeCell ref="F224:I225"/>
    <mergeCell ref="L224:L227"/>
    <mergeCell ref="M224:M227"/>
    <mergeCell ref="N224:N227"/>
    <mergeCell ref="O224:O227"/>
    <mergeCell ref="P224:P227"/>
    <mergeCell ref="Q224:Q227"/>
    <mergeCell ref="B226:E229"/>
    <mergeCell ref="F226:K227"/>
    <mergeCell ref="F228:K229"/>
    <mergeCell ref="O216:O219"/>
    <mergeCell ref="P216:P219"/>
    <mergeCell ref="Q216:Q219"/>
    <mergeCell ref="B218:D219"/>
    <mergeCell ref="F218:I219"/>
    <mergeCell ref="B220:D221"/>
    <mergeCell ref="E220:E221"/>
    <mergeCell ref="F220:I221"/>
    <mergeCell ref="L220:L223"/>
    <mergeCell ref="M220:M223"/>
    <mergeCell ref="N220:N223"/>
    <mergeCell ref="O220:O223"/>
    <mergeCell ref="P220:P223"/>
    <mergeCell ref="Q220:Q223"/>
    <mergeCell ref="B222:D223"/>
    <mergeCell ref="E222:E223"/>
    <mergeCell ref="F222:I223"/>
    <mergeCell ref="A231:A244"/>
    <mergeCell ref="B231:C232"/>
    <mergeCell ref="D231:E232"/>
    <mergeCell ref="F231:I232"/>
    <mergeCell ref="J231:J240"/>
    <mergeCell ref="K231:K240"/>
    <mergeCell ref="L231:L234"/>
    <mergeCell ref="M231:M234"/>
    <mergeCell ref="N231:N234"/>
    <mergeCell ref="B239:D240"/>
    <mergeCell ref="E239:E240"/>
    <mergeCell ref="F239:I240"/>
    <mergeCell ref="L239:L242"/>
    <mergeCell ref="M239:M242"/>
    <mergeCell ref="N239:N242"/>
    <mergeCell ref="O239:O242"/>
    <mergeCell ref="P239:P242"/>
    <mergeCell ref="Q239:Q242"/>
    <mergeCell ref="B241:E244"/>
    <mergeCell ref="F241:K242"/>
    <mergeCell ref="F243:K244"/>
    <mergeCell ref="O231:O234"/>
    <mergeCell ref="P231:P234"/>
    <mergeCell ref="Q231:Q234"/>
    <mergeCell ref="B233:D234"/>
    <mergeCell ref="F233:I234"/>
    <mergeCell ref="B235:D236"/>
    <mergeCell ref="E235:E236"/>
    <mergeCell ref="F235:I236"/>
    <mergeCell ref="L235:L238"/>
    <mergeCell ref="M235:M238"/>
    <mergeCell ref="N235:N238"/>
    <mergeCell ref="O235:O238"/>
    <mergeCell ref="P235:P238"/>
    <mergeCell ref="Q235:Q238"/>
    <mergeCell ref="B237:D238"/>
    <mergeCell ref="E237:E238"/>
    <mergeCell ref="F237:I238"/>
    <mergeCell ref="A246:A259"/>
    <mergeCell ref="B246:C247"/>
    <mergeCell ref="D246:E247"/>
    <mergeCell ref="F246:I247"/>
    <mergeCell ref="J246:J255"/>
    <mergeCell ref="K246:K255"/>
    <mergeCell ref="L246:L249"/>
    <mergeCell ref="M246:M249"/>
    <mergeCell ref="N246:N249"/>
    <mergeCell ref="B254:D255"/>
    <mergeCell ref="E254:E255"/>
    <mergeCell ref="F254:I255"/>
    <mergeCell ref="L254:L257"/>
    <mergeCell ref="M254:M257"/>
    <mergeCell ref="N254:N257"/>
    <mergeCell ref="B256:E259"/>
    <mergeCell ref="F256:K257"/>
    <mergeCell ref="F258:K259"/>
    <mergeCell ref="O246:O249"/>
    <mergeCell ref="P246:P249"/>
    <mergeCell ref="Q246:Q249"/>
    <mergeCell ref="B248:D249"/>
    <mergeCell ref="F248:I249"/>
    <mergeCell ref="B250:D251"/>
    <mergeCell ref="E250:E251"/>
    <mergeCell ref="F250:I251"/>
    <mergeCell ref="L250:L253"/>
    <mergeCell ref="M250:M253"/>
    <mergeCell ref="N250:N253"/>
    <mergeCell ref="O250:O253"/>
    <mergeCell ref="P250:P253"/>
    <mergeCell ref="Q250:Q253"/>
    <mergeCell ref="B252:D253"/>
    <mergeCell ref="E252:E253"/>
    <mergeCell ref="F252:I253"/>
    <mergeCell ref="O351:O354"/>
    <mergeCell ref="P351:P354"/>
    <mergeCell ref="Q351:Q354"/>
    <mergeCell ref="N355:N358"/>
    <mergeCell ref="O355:O358"/>
    <mergeCell ref="P355:P358"/>
    <mergeCell ref="Q355:Q358"/>
    <mergeCell ref="O254:O257"/>
    <mergeCell ref="P254:P257"/>
    <mergeCell ref="Q254:Q257"/>
    <mergeCell ref="O261:O264"/>
    <mergeCell ref="P261:P264"/>
    <mergeCell ref="Q261:Q264"/>
    <mergeCell ref="O276:O279"/>
    <mergeCell ref="P276:P279"/>
    <mergeCell ref="Q276:Q279"/>
    <mergeCell ref="O280:O283"/>
    <mergeCell ref="P280:P283"/>
    <mergeCell ref="Q280:Q283"/>
    <mergeCell ref="O306:O309"/>
    <mergeCell ref="P306:P309"/>
    <mergeCell ref="Q306:Q309"/>
    <mergeCell ref="O310:O313"/>
    <mergeCell ref="P310:P313"/>
    <mergeCell ref="A261:A274"/>
    <mergeCell ref="B261:C262"/>
    <mergeCell ref="D261:E262"/>
    <mergeCell ref="F261:I262"/>
    <mergeCell ref="J261:J270"/>
    <mergeCell ref="K261:K270"/>
    <mergeCell ref="L261:L264"/>
    <mergeCell ref="B269:D270"/>
    <mergeCell ref="E269:E270"/>
    <mergeCell ref="F269:I270"/>
    <mergeCell ref="L269:L272"/>
    <mergeCell ref="M269:M272"/>
    <mergeCell ref="N269:N272"/>
    <mergeCell ref="O269:O272"/>
    <mergeCell ref="P269:P272"/>
    <mergeCell ref="Q269:Q272"/>
    <mergeCell ref="B271:E274"/>
    <mergeCell ref="F271:K272"/>
    <mergeCell ref="F273:K274"/>
    <mergeCell ref="M261:M264"/>
    <mergeCell ref="N261:N264"/>
    <mergeCell ref="M265:M268"/>
    <mergeCell ref="N265:N268"/>
    <mergeCell ref="O265:O268"/>
    <mergeCell ref="P265:P268"/>
    <mergeCell ref="Q265:Q268"/>
    <mergeCell ref="B267:D268"/>
    <mergeCell ref="E267:E268"/>
    <mergeCell ref="F267:I268"/>
    <mergeCell ref="B263:D264"/>
    <mergeCell ref="F263:I264"/>
    <mergeCell ref="B265:D266"/>
    <mergeCell ref="E265:E266"/>
    <mergeCell ref="F265:I266"/>
    <mergeCell ref="L265:L268"/>
    <mergeCell ref="A306:A319"/>
    <mergeCell ref="B306:C307"/>
    <mergeCell ref="D306:E307"/>
    <mergeCell ref="F306:I307"/>
    <mergeCell ref="J306:J315"/>
    <mergeCell ref="K306:K315"/>
    <mergeCell ref="L306:L309"/>
    <mergeCell ref="M306:M309"/>
    <mergeCell ref="N306:N309"/>
    <mergeCell ref="B308:D309"/>
    <mergeCell ref="F308:I309"/>
    <mergeCell ref="B310:D311"/>
    <mergeCell ref="E310:E311"/>
    <mergeCell ref="F310:I311"/>
    <mergeCell ref="L310:L313"/>
    <mergeCell ref="M310:M313"/>
    <mergeCell ref="N310:N313"/>
    <mergeCell ref="Q310:Q313"/>
    <mergeCell ref="B312:D313"/>
    <mergeCell ref="E312:E313"/>
    <mergeCell ref="F312:I313"/>
    <mergeCell ref="B314:D315"/>
    <mergeCell ref="E314:E315"/>
    <mergeCell ref="F314:I315"/>
    <mergeCell ref="L314:L317"/>
    <mergeCell ref="M314:M317"/>
    <mergeCell ref="N314:N317"/>
    <mergeCell ref="O314:O317"/>
    <mergeCell ref="P314:P317"/>
    <mergeCell ref="Q314:Q317"/>
    <mergeCell ref="B316:E319"/>
    <mergeCell ref="F316:K317"/>
    <mergeCell ref="F318:K319"/>
    <mergeCell ref="A321:A334"/>
    <mergeCell ref="B321:C322"/>
    <mergeCell ref="D321:E322"/>
    <mergeCell ref="F321:I322"/>
    <mergeCell ref="J321:J330"/>
    <mergeCell ref="K321:K330"/>
    <mergeCell ref="L321:L324"/>
    <mergeCell ref="M321:M324"/>
    <mergeCell ref="N321:N324"/>
    <mergeCell ref="B329:D330"/>
    <mergeCell ref="E329:E330"/>
    <mergeCell ref="F329:I330"/>
    <mergeCell ref="L329:L332"/>
    <mergeCell ref="M329:M332"/>
    <mergeCell ref="N329:N332"/>
    <mergeCell ref="O321:O324"/>
    <mergeCell ref="P321:P324"/>
    <mergeCell ref="Q321:Q324"/>
    <mergeCell ref="B323:D324"/>
    <mergeCell ref="F323:I324"/>
    <mergeCell ref="B325:D326"/>
    <mergeCell ref="E325:E326"/>
    <mergeCell ref="F325:I326"/>
    <mergeCell ref="L325:L328"/>
    <mergeCell ref="M325:M328"/>
    <mergeCell ref="N325:N328"/>
    <mergeCell ref="O325:O328"/>
    <mergeCell ref="P325:P328"/>
    <mergeCell ref="Q325:Q328"/>
    <mergeCell ref="B327:D328"/>
    <mergeCell ref="E327:E328"/>
    <mergeCell ref="F327:I328"/>
    <mergeCell ref="O329:O332"/>
    <mergeCell ref="P329:P332"/>
    <mergeCell ref="Q329:Q332"/>
    <mergeCell ref="B331:E334"/>
    <mergeCell ref="F331:K332"/>
    <mergeCell ref="F333:K334"/>
    <mergeCell ref="A336:A349"/>
    <mergeCell ref="B336:C337"/>
    <mergeCell ref="D336:E337"/>
    <mergeCell ref="F336:I337"/>
    <mergeCell ref="J336:J345"/>
    <mergeCell ref="K336:K345"/>
    <mergeCell ref="L336:L339"/>
    <mergeCell ref="M336:M339"/>
    <mergeCell ref="N336:N339"/>
    <mergeCell ref="O336:O339"/>
    <mergeCell ref="P336:P339"/>
    <mergeCell ref="Q336:Q339"/>
    <mergeCell ref="B338:D339"/>
    <mergeCell ref="F338:I339"/>
    <mergeCell ref="B340:D341"/>
    <mergeCell ref="E340:E341"/>
    <mergeCell ref="F340:I341"/>
    <mergeCell ref="L340:L343"/>
    <mergeCell ref="M340:M343"/>
    <mergeCell ref="N340:N343"/>
    <mergeCell ref="O340:O343"/>
    <mergeCell ref="P340:P343"/>
    <mergeCell ref="Q340:Q343"/>
    <mergeCell ref="B342:D343"/>
    <mergeCell ref="E342:E343"/>
    <mergeCell ref="F342:I343"/>
    <mergeCell ref="B344:D345"/>
    <mergeCell ref="E344:E345"/>
    <mergeCell ref="F344:I345"/>
    <mergeCell ref="L344:L347"/>
    <mergeCell ref="M344:M347"/>
    <mergeCell ref="N344:N347"/>
    <mergeCell ref="O344:O347"/>
    <mergeCell ref="P344:P347"/>
    <mergeCell ref="Q344:Q347"/>
    <mergeCell ref="B346:E349"/>
    <mergeCell ref="F346:K347"/>
    <mergeCell ref="F348:K349"/>
  </mergeCells>
  <phoneticPr fontId="1" type="noConversion"/>
  <printOptions horizontalCentered="1"/>
  <pageMargins left="0.23622047244094491" right="0.23622047244094491" top="0.43307086614173229" bottom="0.35433070866141736" header="0.23622047244094491" footer="0.19685039370078741"/>
  <pageSetup paperSize="9" scale="90" orientation="landscape" horizontalDpi="300" verticalDpi="300" r:id="rId1"/>
  <headerFooter>
    <oddHeader>&amp;R&amp;P / &amp;N</oddHeader>
  </headerFooter>
  <rowBreaks count="11" manualBreakCount="11">
    <brk id="35" max="16" man="1"/>
    <brk id="65" max="16" man="1"/>
    <brk id="95" max="16" man="1"/>
    <brk id="125" max="16" man="1"/>
    <brk id="155" max="16" man="1"/>
    <brk id="185" max="16" man="1"/>
    <brk id="215" max="16" man="1"/>
    <brk id="245" max="16" man="1"/>
    <brk id="275" max="16" man="1"/>
    <brk id="305" max="16" man="1"/>
    <brk id="335" max="1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nr 5 Unia</vt:lpstr>
      <vt:lpstr>'Tabela nr 5 Unia'!Obszar_wydruku</vt:lpstr>
      <vt:lpstr>'Tabela nr 5 Unia'!Tytuły_wydruku</vt:lpstr>
    </vt:vector>
  </TitlesOfParts>
  <Company>Sw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preinstalacja</cp:lastModifiedBy>
  <cp:lastPrinted>2010-09-15T10:14:15Z</cp:lastPrinted>
  <dcterms:created xsi:type="dcterms:W3CDTF">2006-11-03T12:11:37Z</dcterms:created>
  <dcterms:modified xsi:type="dcterms:W3CDTF">2010-09-23T07:25:39Z</dcterms:modified>
</cp:coreProperties>
</file>