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5550" windowWidth="17400" windowHeight="5610"/>
  </bookViews>
  <sheets>
    <sheet name="Załącznik nr 6 WPI" sheetId="1" r:id="rId1"/>
  </sheets>
  <definedNames>
    <definedName name="_xlnm.Print_Area" localSheetId="0">'Załącznik nr 6 WPI'!$A$1:$P$235</definedName>
    <definedName name="_xlnm.Print_Titles" localSheetId="0">'Załącznik nr 6 WPI'!$4:$10</definedName>
  </definedNames>
  <calcPr calcId="125725"/>
</workbook>
</file>

<file path=xl/calcChain.xml><?xml version="1.0" encoding="utf-8"?>
<calcChain xmlns="http://schemas.openxmlformats.org/spreadsheetml/2006/main">
  <c r="L235" i="1"/>
  <c r="P231"/>
  <c r="O231"/>
  <c r="N231"/>
  <c r="M231"/>
  <c r="P227"/>
  <c r="O227"/>
  <c r="N227"/>
  <c r="M227"/>
  <c r="P223"/>
  <c r="O223"/>
  <c r="N223"/>
  <c r="M223"/>
  <c r="A24"/>
  <c r="L215"/>
  <c r="L211"/>
  <c r="L207"/>
  <c r="L202"/>
  <c r="L198"/>
  <c r="L194"/>
  <c r="L189" l="1"/>
  <c r="L185"/>
  <c r="L181"/>
  <c r="L176"/>
  <c r="L172"/>
  <c r="L168"/>
  <c r="L163" l="1"/>
  <c r="L159"/>
  <c r="L155"/>
  <c r="L111"/>
  <c r="L107"/>
  <c r="L103"/>
  <c r="P235"/>
  <c r="L150"/>
  <c r="L146"/>
  <c r="L142"/>
  <c r="O235" l="1"/>
  <c r="L33"/>
  <c r="L29"/>
  <c r="L25"/>
  <c r="L223"/>
  <c r="L231"/>
  <c r="N235"/>
  <c r="L137"/>
  <c r="L133"/>
  <c r="L129"/>
  <c r="L98"/>
  <c r="L94"/>
  <c r="L90"/>
  <c r="L124"/>
  <c r="L120"/>
  <c r="L116"/>
  <c r="L227"/>
  <c r="L85"/>
  <c r="L81"/>
  <c r="L77"/>
  <c r="L72"/>
  <c r="L68"/>
  <c r="L64"/>
  <c r="L59"/>
  <c r="L55"/>
  <c r="L51"/>
  <c r="L46"/>
  <c r="L42"/>
  <c r="L38"/>
  <c r="L20"/>
  <c r="L16"/>
  <c r="L12"/>
  <c r="A37"/>
  <c r="K235"/>
  <c r="M235"/>
  <c r="A50" l="1"/>
  <c r="A63" s="1"/>
  <c r="A76" s="1"/>
  <c r="A89" s="1"/>
  <c r="A102" l="1"/>
  <c r="A115" s="1"/>
  <c r="A128" s="1"/>
  <c r="A141" s="1"/>
  <c r="A154" s="1"/>
  <c r="A167" s="1"/>
  <c r="A180" s="1"/>
  <c r="A193" s="1"/>
  <c r="A206" s="1"/>
</calcChain>
</file>

<file path=xl/sharedStrings.xml><?xml version="1.0" encoding="utf-8"?>
<sst xmlns="http://schemas.openxmlformats.org/spreadsheetml/2006/main" count="183" uniqueCount="72">
  <si>
    <t>L.p</t>
  </si>
  <si>
    <t xml:space="preserve">Okres realizacji projektu </t>
  </si>
  <si>
    <t>Termin rozpoczęcia/ Termin zakończenia</t>
  </si>
  <si>
    <t>Inne</t>
  </si>
  <si>
    <t>Łączne nakłady finansowe                     w okresie realizacji projektu</t>
  </si>
  <si>
    <t>Środki własne
budżetu Miasta</t>
  </si>
  <si>
    <t xml:space="preserve">Środki z budżetu UE </t>
  </si>
  <si>
    <t>Razem</t>
  </si>
  <si>
    <t>Wysokość wydatków w roku 2010</t>
  </si>
  <si>
    <t>Rozdział</t>
  </si>
  <si>
    <t xml:space="preserve">Limity wydatków na wieloletnie programy inwestycyjne </t>
  </si>
  <si>
    <t>Dział</t>
  </si>
  <si>
    <t>Dotacje</t>
  </si>
  <si>
    <t>Źródła finansowania</t>
  </si>
  <si>
    <t>Klasyfikacja 
działu</t>
  </si>
  <si>
    <t>Klasyfikacja 
rozdziału</t>
  </si>
  <si>
    <t>Nazwa działu</t>
  </si>
  <si>
    <t>Nazwa rozdziału</t>
  </si>
  <si>
    <t>Podsumowanie roku 2010</t>
  </si>
  <si>
    <t>Nazwa zadania jednostka realizująca</t>
  </si>
  <si>
    <t>Wysokość wydatków w roku 2011</t>
  </si>
  <si>
    <t>Podsumowanie roku 2011</t>
  </si>
  <si>
    <t>Wysokość wydatków w roku 2012</t>
  </si>
  <si>
    <t>Podsumowanie roku 2012</t>
  </si>
  <si>
    <t>Transport i łączność</t>
  </si>
  <si>
    <t>Urząd Miejski w Świętochłowicach 
Wydział Inwestycji i Remontów</t>
  </si>
  <si>
    <t>Drogi publiczne gminne</t>
  </si>
  <si>
    <t>Przedłużenie ul. Piechaczka
 wraz z kanalizacją deszczową</t>
  </si>
  <si>
    <t>Urząd Miejski w Świętochłowicach
Wydział Komunikacji</t>
  </si>
  <si>
    <t>Urząd Miejski w Świętochłowicach 
Wydział Gospodarki Miejskiej i Ekologii</t>
  </si>
  <si>
    <t>Oświata i wychowanie</t>
  </si>
  <si>
    <t>Szkoły podstawowe</t>
  </si>
  <si>
    <t>Remont i modernizacja Szkoły Podstawowej nr 3</t>
  </si>
  <si>
    <t>Remont i modernizacja Szkoły Podstawowej nr 17</t>
  </si>
  <si>
    <t>Przedszkola</t>
  </si>
  <si>
    <t>Termomodernizacja przedszkola nr 2</t>
  </si>
  <si>
    <t>Licea ogólnokształcące</t>
  </si>
  <si>
    <t>Termomodernizacja ZSO nr 1</t>
  </si>
  <si>
    <t>Gospodarka komunalna i ochrona środowiska</t>
  </si>
  <si>
    <t>Gospodarka odpadami</t>
  </si>
  <si>
    <t>Budowa lini do segregacji odpadów 
wraz z infrastrukturą towarzyszącą 
na składowisku odpadów komunalnych</t>
  </si>
  <si>
    <t>Kultura fizyczna i sport</t>
  </si>
  <si>
    <t>Obiekty sportowe</t>
  </si>
  <si>
    <t>2009 / 2011</t>
  </si>
  <si>
    <t>Budowa hali sportowo - widowiskowej 
przy ZSO nr 2 ul. Sudecka</t>
  </si>
  <si>
    <t>2006 / 2012</t>
  </si>
  <si>
    <t>2009 / 2012</t>
  </si>
  <si>
    <t>Rozbudowa i modernizacja 
obiektów sportowych OSiR Skałka</t>
  </si>
  <si>
    <t>Remont i modernizacja basenu otwartego przy OSIR Skałka 
I etap</t>
  </si>
  <si>
    <t>2007 / 2012</t>
  </si>
  <si>
    <t>2008 / 2011</t>
  </si>
  <si>
    <t>Śląska Karta Usług Publicznych</t>
  </si>
  <si>
    <t>Pozostała działalność</t>
  </si>
  <si>
    <t>Informatyka</t>
  </si>
  <si>
    <t>2010/2013</t>
  </si>
  <si>
    <t>2010 / 2011</t>
  </si>
  <si>
    <t>Kontynuacja modernizacji stadionu "Naprzód" Lipiny</t>
  </si>
  <si>
    <t>2007 / 2011</t>
  </si>
  <si>
    <t>Regionalny Obszar Rekreacyjno - Turystyczny 
Szlaki rowerowe drogą do rozwoju aktywnej turystyki</t>
  </si>
  <si>
    <t>2008 / 2012</t>
  </si>
  <si>
    <t>Tworzenie map akustycznych 
dla obszarów określonych w ustawie Prawo ochrony Środowiska dla miasta Świętochłowice</t>
  </si>
  <si>
    <t>Zmniejszanie hałasu i wibracji</t>
  </si>
  <si>
    <t>Szpitale ogólne</t>
  </si>
  <si>
    <t>Zakup sprzętu medycznego dla SP ZOZ w Świętochłowicach celem podniesienia jakości i dostępności usług medycznych</t>
  </si>
  <si>
    <t>Urząd Miejski w Świętochłowicach
Wydział Zdrowia, Kultury i Sportu</t>
  </si>
  <si>
    <t>Ochrona zdrowia</t>
  </si>
  <si>
    <r>
      <t xml:space="preserve">Załącznik nr 1
</t>
    </r>
    <r>
      <rPr>
        <sz val="8"/>
        <rFont val="Arial"/>
        <family val="2"/>
        <charset val="238"/>
      </rPr>
      <t xml:space="preserve">o Uchwały Nr                  / 10 Rady Miejskiej w Świętochłowicach z dnia                    2010 r. w sprawie zmiany Uchwały Nr XLVIII/342/10 Rady Miejskiej w Świętochłowicach z dnia 27 stycznia 2010r. w sprawie uchwalenia budżetu miasta na 2010 rok zmieniający Tabelę nr 4 </t>
    </r>
  </si>
  <si>
    <t>Centra integracji społecznej</t>
  </si>
  <si>
    <t>Adaptacja budynku przy ul. Sądowej 1 na
Centrum Iniscjatyw Społecznych w Świętochłowicach</t>
  </si>
  <si>
    <t>Budowa SKATEPARKU na terenie OSiR "Skałka"</t>
  </si>
  <si>
    <t>2010 / 20111</t>
  </si>
  <si>
    <t>omoc społeczna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</si>
</sst>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7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30"/>
      <name val="Calibri"/>
      <family val="2"/>
      <charset val="238"/>
      <scheme val="minor"/>
    </font>
    <font>
      <sz val="10"/>
      <color rgb="FF003366"/>
      <name val="Calibri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gradientFill>
        <stop position="0">
          <color theme="0"/>
        </stop>
        <stop position="1">
          <color rgb="FFFFCC66"/>
        </stop>
      </gradientFill>
    </fill>
    <fill>
      <patternFill patternType="solid">
        <fgColor rgb="FFFFCC00"/>
        <bgColor indexed="64"/>
      </patternFill>
    </fill>
  </fills>
  <borders count="6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rgb="FF003366"/>
      </left>
      <right style="thin">
        <color rgb="FF003366"/>
      </right>
      <top style="thick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ck">
        <color rgb="FF003366"/>
      </top>
      <bottom style="thin">
        <color rgb="FF003366"/>
      </bottom>
      <diagonal/>
    </border>
    <border>
      <left style="thin">
        <color rgb="FF003366"/>
      </left>
      <right style="thick">
        <color rgb="FF003366"/>
      </right>
      <top style="thick">
        <color rgb="FF003366"/>
      </top>
      <bottom style="thin">
        <color rgb="FF003366"/>
      </bottom>
      <diagonal/>
    </border>
    <border>
      <left style="thick">
        <color rgb="FF003366"/>
      </left>
      <right style="thin">
        <color rgb="FF003366"/>
      </right>
      <top style="thin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thin">
        <color rgb="FF003366"/>
      </bottom>
      <diagonal/>
    </border>
    <border>
      <left style="thin">
        <color rgb="FF003366"/>
      </left>
      <right style="thick">
        <color rgb="FF003366"/>
      </right>
      <top style="thin">
        <color rgb="FF003366"/>
      </top>
      <bottom style="thin">
        <color rgb="FF003366"/>
      </bottom>
      <diagonal/>
    </border>
    <border>
      <left style="thick">
        <color rgb="FF003366"/>
      </left>
      <right style="thin">
        <color rgb="FF003366"/>
      </right>
      <top style="thin">
        <color rgb="FF003366"/>
      </top>
      <bottom style="thick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thick">
        <color rgb="FF003366"/>
      </bottom>
      <diagonal/>
    </border>
    <border>
      <left style="thin">
        <color rgb="FF003366"/>
      </left>
      <right style="thick">
        <color rgb="FF003366"/>
      </right>
      <top style="thin">
        <color rgb="FF003366"/>
      </top>
      <bottom style="thick">
        <color rgb="FF003366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Fill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 shrinkToFit="1"/>
    </xf>
    <xf numFmtId="3" fontId="7" fillId="0" borderId="53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right" vertical="center"/>
    </xf>
    <xf numFmtId="0" fontId="0" fillId="0" borderId="0" xfId="0" applyFont="1"/>
    <xf numFmtId="3" fontId="0" fillId="0" borderId="0" xfId="0" applyNumberFormat="1" applyFont="1"/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right" vertical="center"/>
    </xf>
    <xf numFmtId="3" fontId="5" fillId="0" borderId="11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 shrinkToFit="1"/>
    </xf>
    <xf numFmtId="0" fontId="4" fillId="0" borderId="7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8" xfId="0" applyFont="1" applyFill="1" applyBorder="1" applyAlignment="1">
      <alignment horizontal="center" vertical="center" wrapText="1" shrinkToFit="1"/>
    </xf>
    <xf numFmtId="0" fontId="4" fillId="0" borderId="5" xfId="0" applyFont="1" applyFill="1" applyBorder="1" applyAlignment="1">
      <alignment horizontal="center" vertical="center" wrapText="1" shrinkToFit="1"/>
    </xf>
    <xf numFmtId="0" fontId="4" fillId="0" borderId="9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3" fontId="5" fillId="0" borderId="12" xfId="0" applyNumberFormat="1" applyFont="1" applyFill="1" applyBorder="1" applyAlignment="1">
      <alignment horizontal="right" vertical="center" wrapText="1"/>
    </xf>
    <xf numFmtId="3" fontId="5" fillId="0" borderId="12" xfId="0" applyNumberFormat="1" applyFont="1" applyFill="1" applyBorder="1" applyAlignment="1">
      <alignment horizontal="right" vertical="center"/>
    </xf>
    <xf numFmtId="3" fontId="5" fillId="0" borderId="11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3" fontId="5" fillId="0" borderId="28" xfId="0" applyNumberFormat="1" applyFont="1" applyFill="1" applyBorder="1" applyAlignment="1">
      <alignment horizontal="center" vertical="center"/>
    </xf>
    <xf numFmtId="3" fontId="5" fillId="0" borderId="29" xfId="0" applyNumberFormat="1" applyFont="1" applyFill="1" applyBorder="1" applyAlignment="1">
      <alignment horizontal="center" vertical="center"/>
    </xf>
    <xf numFmtId="3" fontId="5" fillId="0" borderId="30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3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54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horizontal="center" vertical="center"/>
    </xf>
    <xf numFmtId="0" fontId="5" fillId="0" borderId="58" xfId="0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horizontal="left" vertical="center" wrapText="1"/>
    </xf>
    <xf numFmtId="0" fontId="5" fillId="0" borderId="58" xfId="0" applyFont="1" applyFill="1" applyBorder="1" applyAlignment="1">
      <alignment horizontal="left" vertical="center" wrapText="1"/>
    </xf>
    <xf numFmtId="0" fontId="5" fillId="0" borderId="61" xfId="0" applyFont="1" applyFill="1" applyBorder="1" applyAlignment="1">
      <alignment horizontal="center" vertical="center"/>
    </xf>
    <xf numFmtId="3" fontId="5" fillId="0" borderId="55" xfId="0" applyNumberFormat="1" applyFont="1" applyFill="1" applyBorder="1" applyAlignment="1">
      <alignment horizontal="center" vertical="center"/>
    </xf>
    <xf numFmtId="3" fontId="5" fillId="0" borderId="58" xfId="0" applyNumberFormat="1" applyFont="1" applyFill="1" applyBorder="1" applyAlignment="1">
      <alignment horizontal="center" vertical="center"/>
    </xf>
    <xf numFmtId="3" fontId="5" fillId="0" borderId="61" xfId="0" applyNumberFormat="1" applyFont="1" applyFill="1" applyBorder="1" applyAlignment="1">
      <alignment horizontal="center" vertical="center"/>
    </xf>
    <xf numFmtId="0" fontId="5" fillId="0" borderId="58" xfId="0" applyFont="1" applyFill="1" applyBorder="1" applyAlignment="1">
      <alignment horizontal="center" vertical="center" wrapText="1"/>
    </xf>
    <xf numFmtId="0" fontId="6" fillId="0" borderId="58" xfId="0" applyFont="1" applyFill="1" applyBorder="1" applyAlignment="1">
      <alignment horizontal="left" vertical="center" wrapText="1"/>
    </xf>
    <xf numFmtId="0" fontId="5" fillId="0" borderId="60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 wrapText="1" shrinkToFit="1"/>
    </xf>
    <xf numFmtId="0" fontId="4" fillId="0" borderId="61" xfId="0" applyFont="1" applyFill="1" applyBorder="1" applyAlignment="1">
      <alignment horizontal="center" vertical="center" wrapText="1" shrinkToFit="1"/>
    </xf>
    <xf numFmtId="0" fontId="4" fillId="2" borderId="55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3" fontId="5" fillId="0" borderId="58" xfId="0" applyNumberFormat="1" applyFont="1" applyFill="1" applyBorder="1" applyAlignment="1">
      <alignment horizontal="right" vertical="center" wrapText="1"/>
    </xf>
    <xf numFmtId="3" fontId="5" fillId="0" borderId="59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3" fontId="5" fillId="0" borderId="12" xfId="0" applyNumberFormat="1" applyFont="1" applyFill="1" applyBorder="1" applyAlignment="1">
      <alignment horizontal="center" vertical="center"/>
    </xf>
    <xf numFmtId="3" fontId="5" fillId="0" borderId="11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3" fontId="5" fillId="0" borderId="33" xfId="0" applyNumberFormat="1" applyFont="1" applyFill="1" applyBorder="1" applyAlignment="1">
      <alignment horizontal="right" vertical="center"/>
    </xf>
    <xf numFmtId="3" fontId="5" fillId="0" borderId="29" xfId="0" applyNumberFormat="1" applyFont="1" applyFill="1" applyBorder="1" applyAlignment="1">
      <alignment horizontal="right" vertical="center"/>
    </xf>
    <xf numFmtId="3" fontId="5" fillId="0" borderId="30" xfId="0" applyNumberFormat="1" applyFont="1" applyFill="1" applyBorder="1" applyAlignment="1">
      <alignment horizontal="right" vertical="center"/>
    </xf>
    <xf numFmtId="0" fontId="8" fillId="2" borderId="34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36" xfId="0" applyFont="1" applyFill="1" applyBorder="1" applyAlignment="1">
      <alignment horizontal="center"/>
    </xf>
    <xf numFmtId="0" fontId="9" fillId="0" borderId="37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3" fontId="5" fillId="0" borderId="33" xfId="0" applyNumberFormat="1" applyFont="1" applyFill="1" applyBorder="1" applyAlignment="1">
      <alignment horizontal="right" vertical="center" wrapText="1"/>
    </xf>
    <xf numFmtId="3" fontId="5" fillId="0" borderId="29" xfId="0" applyNumberFormat="1" applyFont="1" applyFill="1" applyBorder="1" applyAlignment="1">
      <alignment horizontal="right" vertical="center" wrapText="1"/>
    </xf>
    <xf numFmtId="3" fontId="5" fillId="0" borderId="40" xfId="0" applyNumberFormat="1" applyFont="1" applyFill="1" applyBorder="1" applyAlignment="1">
      <alignment horizontal="right" vertical="center" wrapText="1"/>
    </xf>
    <xf numFmtId="3" fontId="5" fillId="0" borderId="30" xfId="0" applyNumberFormat="1" applyFont="1" applyFill="1" applyBorder="1" applyAlignment="1">
      <alignment horizontal="right" vertical="center" wrapText="1"/>
    </xf>
    <xf numFmtId="3" fontId="5" fillId="0" borderId="45" xfId="0" applyNumberFormat="1" applyFont="1" applyFill="1" applyBorder="1" applyAlignment="1">
      <alignment horizontal="right" vertical="center" wrapText="1"/>
    </xf>
    <xf numFmtId="3" fontId="5" fillId="0" borderId="63" xfId="0" applyNumberFormat="1" applyFont="1" applyFill="1" applyBorder="1" applyAlignment="1">
      <alignment horizontal="right" vertical="center" wrapText="1"/>
    </xf>
    <xf numFmtId="3" fontId="5" fillId="0" borderId="64" xfId="0" applyNumberFormat="1" applyFont="1" applyFill="1" applyBorder="1" applyAlignment="1">
      <alignment horizontal="right" vertical="center" wrapText="1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 wrapText="1"/>
    </xf>
    <xf numFmtId="0" fontId="5" fillId="3" borderId="30" xfId="0" applyFont="1" applyFill="1" applyBorder="1"/>
    <xf numFmtId="0" fontId="5" fillId="3" borderId="30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46" xfId="0" applyFont="1" applyFill="1" applyBorder="1"/>
    <xf numFmtId="0" fontId="4" fillId="3" borderId="47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4" fillId="3" borderId="52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3" fontId="5" fillId="0" borderId="61" xfId="0" applyNumberFormat="1" applyFont="1" applyFill="1" applyBorder="1" applyAlignment="1">
      <alignment horizontal="right" vertical="center" wrapText="1"/>
    </xf>
    <xf numFmtId="3" fontId="5" fillId="0" borderId="58" xfId="0" applyNumberFormat="1" applyFont="1" applyFill="1" applyBorder="1" applyAlignment="1">
      <alignment horizontal="right" vertical="center"/>
    </xf>
    <xf numFmtId="3" fontId="5" fillId="0" borderId="61" xfId="0" applyNumberFormat="1" applyFont="1" applyFill="1" applyBorder="1" applyAlignment="1">
      <alignment horizontal="right" vertical="center"/>
    </xf>
    <xf numFmtId="3" fontId="5" fillId="0" borderId="59" xfId="0" applyNumberFormat="1" applyFont="1" applyFill="1" applyBorder="1" applyAlignment="1">
      <alignment horizontal="right" vertical="center"/>
    </xf>
    <xf numFmtId="3" fontId="5" fillId="0" borderId="62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3366"/>
      <color rgb="FF3333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47625</xdr:colOff>
      <xdr:row>18</xdr:row>
      <xdr:rowOff>60075</xdr:rowOff>
    </xdr:from>
    <xdr:to>
      <xdr:col>3</xdr:col>
      <xdr:colOff>256650</xdr:colOff>
      <xdr:row>21</xdr:row>
      <xdr:rowOff>114300</xdr:rowOff>
    </xdr:to>
    <xdr:pic>
      <xdr:nvPicPr>
        <xdr:cNvPr id="3" name="Obraz 2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4413000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57150</xdr:colOff>
      <xdr:row>31</xdr:row>
      <xdr:rowOff>66675</xdr:rowOff>
    </xdr:from>
    <xdr:to>
      <xdr:col>3</xdr:col>
      <xdr:colOff>266175</xdr:colOff>
      <xdr:row>34</xdr:row>
      <xdr:rowOff>120900</xdr:rowOff>
    </xdr:to>
    <xdr:pic>
      <xdr:nvPicPr>
        <xdr:cNvPr id="4" name="Obraz 3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543675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38100</xdr:colOff>
      <xdr:row>44</xdr:row>
      <xdr:rowOff>66675</xdr:rowOff>
    </xdr:from>
    <xdr:to>
      <xdr:col>3</xdr:col>
      <xdr:colOff>247125</xdr:colOff>
      <xdr:row>47</xdr:row>
      <xdr:rowOff>120900</xdr:rowOff>
    </xdr:to>
    <xdr:pic>
      <xdr:nvPicPr>
        <xdr:cNvPr id="5" name="Obraz 4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8667750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0</xdr:col>
      <xdr:colOff>57150</xdr:colOff>
      <xdr:row>57</xdr:row>
      <xdr:rowOff>47625</xdr:rowOff>
    </xdr:from>
    <xdr:to>
      <xdr:col>3</xdr:col>
      <xdr:colOff>266175</xdr:colOff>
      <xdr:row>60</xdr:row>
      <xdr:rowOff>101850</xdr:rowOff>
    </xdr:to>
    <xdr:pic>
      <xdr:nvPicPr>
        <xdr:cNvPr id="6" name="Obraz 5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10172700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0</xdr:col>
      <xdr:colOff>38100</xdr:colOff>
      <xdr:row>70</xdr:row>
      <xdr:rowOff>57150</xdr:rowOff>
    </xdr:from>
    <xdr:to>
      <xdr:col>3</xdr:col>
      <xdr:colOff>247125</xdr:colOff>
      <xdr:row>73</xdr:row>
      <xdr:rowOff>111375</xdr:rowOff>
    </xdr:to>
    <xdr:pic>
      <xdr:nvPicPr>
        <xdr:cNvPr id="7" name="Obraz 6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2296775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76200</xdr:colOff>
      <xdr:row>96</xdr:row>
      <xdr:rowOff>76200</xdr:rowOff>
    </xdr:from>
    <xdr:to>
      <xdr:col>3</xdr:col>
      <xdr:colOff>285225</xdr:colOff>
      <xdr:row>99</xdr:row>
      <xdr:rowOff>130425</xdr:rowOff>
    </xdr:to>
    <xdr:pic>
      <xdr:nvPicPr>
        <xdr:cNvPr id="9" name="Obraz 8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17125950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57150</xdr:colOff>
      <xdr:row>109</xdr:row>
      <xdr:rowOff>66675</xdr:rowOff>
    </xdr:from>
    <xdr:to>
      <xdr:col>3</xdr:col>
      <xdr:colOff>266175</xdr:colOff>
      <xdr:row>112</xdr:row>
      <xdr:rowOff>120900</xdr:rowOff>
    </xdr:to>
    <xdr:pic>
      <xdr:nvPicPr>
        <xdr:cNvPr id="10" name="Obraz 9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19240500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85725</xdr:colOff>
      <xdr:row>122</xdr:row>
      <xdr:rowOff>76200</xdr:rowOff>
    </xdr:from>
    <xdr:to>
      <xdr:col>3</xdr:col>
      <xdr:colOff>294750</xdr:colOff>
      <xdr:row>125</xdr:row>
      <xdr:rowOff>130425</xdr:rowOff>
    </xdr:to>
    <xdr:pic>
      <xdr:nvPicPr>
        <xdr:cNvPr id="11" name="Obraz 10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5" y="21364575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66675</xdr:colOff>
      <xdr:row>148</xdr:row>
      <xdr:rowOff>76200</xdr:rowOff>
    </xdr:from>
    <xdr:to>
      <xdr:col>3</xdr:col>
      <xdr:colOff>275700</xdr:colOff>
      <xdr:row>151</xdr:row>
      <xdr:rowOff>130425</xdr:rowOff>
    </xdr:to>
    <xdr:pic>
      <xdr:nvPicPr>
        <xdr:cNvPr id="12" name="Obraz 11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25574625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66675</xdr:colOff>
      <xdr:row>57</xdr:row>
      <xdr:rowOff>66675</xdr:rowOff>
    </xdr:from>
    <xdr:to>
      <xdr:col>3</xdr:col>
      <xdr:colOff>275700</xdr:colOff>
      <xdr:row>60</xdr:row>
      <xdr:rowOff>120900</xdr:rowOff>
    </xdr:to>
    <xdr:pic>
      <xdr:nvPicPr>
        <xdr:cNvPr id="13" name="Obraz 12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10782300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47625</xdr:colOff>
      <xdr:row>135</xdr:row>
      <xdr:rowOff>76200</xdr:rowOff>
    </xdr:from>
    <xdr:to>
      <xdr:col>3</xdr:col>
      <xdr:colOff>256650</xdr:colOff>
      <xdr:row>138</xdr:row>
      <xdr:rowOff>130425</xdr:rowOff>
    </xdr:to>
    <xdr:pic>
      <xdr:nvPicPr>
        <xdr:cNvPr id="14" name="Obraz 13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23469600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57150</xdr:colOff>
      <xdr:row>161</xdr:row>
      <xdr:rowOff>66675</xdr:rowOff>
    </xdr:from>
    <xdr:to>
      <xdr:col>3</xdr:col>
      <xdr:colOff>266175</xdr:colOff>
      <xdr:row>164</xdr:row>
      <xdr:rowOff>120900</xdr:rowOff>
    </xdr:to>
    <xdr:pic>
      <xdr:nvPicPr>
        <xdr:cNvPr id="15" name="Obraz 14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27670125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66675</xdr:colOff>
      <xdr:row>174</xdr:row>
      <xdr:rowOff>57150</xdr:rowOff>
    </xdr:from>
    <xdr:to>
      <xdr:col>3</xdr:col>
      <xdr:colOff>275700</xdr:colOff>
      <xdr:row>177</xdr:row>
      <xdr:rowOff>111375</xdr:rowOff>
    </xdr:to>
    <xdr:pic>
      <xdr:nvPicPr>
        <xdr:cNvPr id="16" name="Obraz 15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29765625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76200</xdr:colOff>
      <xdr:row>187</xdr:row>
      <xdr:rowOff>76200</xdr:rowOff>
    </xdr:from>
    <xdr:to>
      <xdr:col>3</xdr:col>
      <xdr:colOff>285225</xdr:colOff>
      <xdr:row>190</xdr:row>
      <xdr:rowOff>130425</xdr:rowOff>
    </xdr:to>
    <xdr:pic>
      <xdr:nvPicPr>
        <xdr:cNvPr id="17" name="Obraz 16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31889700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66675</xdr:colOff>
      <xdr:row>200</xdr:row>
      <xdr:rowOff>76200</xdr:rowOff>
    </xdr:from>
    <xdr:to>
      <xdr:col>3</xdr:col>
      <xdr:colOff>275700</xdr:colOff>
      <xdr:row>203</xdr:row>
      <xdr:rowOff>130425</xdr:rowOff>
    </xdr:to>
    <xdr:pic>
      <xdr:nvPicPr>
        <xdr:cNvPr id="18" name="Obraz 17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33994725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absolute">
    <xdr:from>
      <xdr:col>0</xdr:col>
      <xdr:colOff>57150</xdr:colOff>
      <xdr:row>213</xdr:row>
      <xdr:rowOff>66675</xdr:rowOff>
    </xdr:from>
    <xdr:to>
      <xdr:col>3</xdr:col>
      <xdr:colOff>266175</xdr:colOff>
      <xdr:row>216</xdr:row>
      <xdr:rowOff>120900</xdr:rowOff>
    </xdr:to>
    <xdr:pic>
      <xdr:nvPicPr>
        <xdr:cNvPr id="19" name="Obraz 18" descr="budynek.gif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36090225"/>
          <a:ext cx="1152000" cy="540000"/>
        </a:xfrm>
        <a:prstGeom prst="rect">
          <a:avLst/>
        </a:prstGeom>
        <a:ln>
          <a:solidFill>
            <a:schemeClr val="tx1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31"/>
  <sheetViews>
    <sheetView showGridLines="0" tabSelected="1" view="pageBreakPreview" topLeftCell="A205" zoomScaleNormal="100" zoomScaleSheetLayoutView="100" zoomScalePageLayoutView="40" workbookViewId="0">
      <selection activeCell="M211" sqref="M211:M213"/>
    </sheetView>
  </sheetViews>
  <sheetFormatPr defaultColWidth="0" defaultRowHeight="12.75" zeroHeight="1"/>
  <cols>
    <col min="1" max="1" width="4.7109375" style="3" customWidth="1"/>
    <col min="2" max="4" width="4.7109375" style="1" customWidth="1"/>
    <col min="5" max="5" width="7" style="1" customWidth="1"/>
    <col min="6" max="8" width="6.7109375" customWidth="1"/>
    <col min="9" max="9" width="7.85546875" customWidth="1"/>
    <col min="10" max="10" width="15.7109375" customWidth="1"/>
    <col min="11" max="11" width="15.7109375" style="17" customWidth="1"/>
    <col min="12" max="16" width="12.7109375" style="17" customWidth="1"/>
    <col min="17" max="17" width="1.5703125" customWidth="1"/>
    <col min="18" max="16384" width="9.140625" hidden="1"/>
  </cols>
  <sheetData>
    <row r="1" spans="1:17" ht="18.75" customHeight="1">
      <c r="L1" s="150" t="s">
        <v>66</v>
      </c>
      <c r="M1" s="150"/>
      <c r="N1" s="150"/>
      <c r="O1" s="150"/>
      <c r="P1" s="150"/>
    </row>
    <row r="2" spans="1:17" ht="17.25" customHeight="1">
      <c r="L2" s="150"/>
      <c r="M2" s="150"/>
      <c r="N2" s="150"/>
      <c r="O2" s="150"/>
      <c r="P2" s="150"/>
    </row>
    <row r="3" spans="1:17" ht="28.5" customHeight="1">
      <c r="L3" s="150"/>
      <c r="M3" s="150"/>
      <c r="N3" s="150"/>
      <c r="O3" s="150"/>
      <c r="P3" s="150"/>
    </row>
    <row r="4" spans="1:17" ht="49.5" customHeight="1">
      <c r="A4" s="23" t="s">
        <v>10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17" ht="22.5" customHeight="1" thickBo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7" ht="15" customHeight="1" thickTop="1">
      <c r="A6" s="156" t="s">
        <v>0</v>
      </c>
      <c r="B6" s="143" t="s">
        <v>11</v>
      </c>
      <c r="C6" s="143"/>
      <c r="D6" s="143" t="s">
        <v>14</v>
      </c>
      <c r="E6" s="143"/>
      <c r="F6" s="143" t="s">
        <v>16</v>
      </c>
      <c r="G6" s="143"/>
      <c r="H6" s="143"/>
      <c r="I6" s="143"/>
      <c r="J6" s="143" t="s">
        <v>1</v>
      </c>
      <c r="K6" s="143" t="s">
        <v>4</v>
      </c>
      <c r="L6" s="131" t="s">
        <v>13</v>
      </c>
      <c r="M6" s="132"/>
      <c r="N6" s="132"/>
      <c r="O6" s="132"/>
      <c r="P6" s="133"/>
    </row>
    <row r="7" spans="1:17" ht="15" customHeight="1">
      <c r="A7" s="157"/>
      <c r="B7" s="144"/>
      <c r="C7" s="144"/>
      <c r="D7" s="144"/>
      <c r="E7" s="144"/>
      <c r="F7" s="144"/>
      <c r="G7" s="144"/>
      <c r="H7" s="144"/>
      <c r="I7" s="144"/>
      <c r="J7" s="161"/>
      <c r="K7" s="144"/>
      <c r="L7" s="134"/>
      <c r="M7" s="135"/>
      <c r="N7" s="135"/>
      <c r="O7" s="135"/>
      <c r="P7" s="136"/>
    </row>
    <row r="8" spans="1:17" ht="30" customHeight="1">
      <c r="A8" s="157"/>
      <c r="B8" s="144" t="s">
        <v>9</v>
      </c>
      <c r="C8" s="144"/>
      <c r="D8" s="144" t="s">
        <v>15</v>
      </c>
      <c r="E8" s="144"/>
      <c r="F8" s="144" t="s">
        <v>17</v>
      </c>
      <c r="G8" s="144"/>
      <c r="H8" s="144"/>
      <c r="I8" s="144"/>
      <c r="J8" s="159" t="s">
        <v>2</v>
      </c>
      <c r="K8" s="144"/>
      <c r="L8" s="137" t="s">
        <v>7</v>
      </c>
      <c r="M8" s="137" t="s">
        <v>5</v>
      </c>
      <c r="N8" s="137" t="s">
        <v>12</v>
      </c>
      <c r="O8" s="137" t="s">
        <v>6</v>
      </c>
      <c r="P8" s="151" t="s">
        <v>3</v>
      </c>
    </row>
    <row r="9" spans="1:17" ht="30" customHeight="1" thickBot="1">
      <c r="A9" s="158"/>
      <c r="B9" s="153" t="s">
        <v>19</v>
      </c>
      <c r="C9" s="154"/>
      <c r="D9" s="154"/>
      <c r="E9" s="154"/>
      <c r="F9" s="154"/>
      <c r="G9" s="154"/>
      <c r="H9" s="154"/>
      <c r="I9" s="155"/>
      <c r="J9" s="160"/>
      <c r="K9" s="160"/>
      <c r="L9" s="139"/>
      <c r="M9" s="139"/>
      <c r="N9" s="138"/>
      <c r="O9" s="138"/>
      <c r="P9" s="152"/>
    </row>
    <row r="10" spans="1:17" ht="14.25" thickTop="1" thickBot="1">
      <c r="A10" s="4"/>
      <c r="B10" s="5"/>
      <c r="C10" s="5"/>
      <c r="D10" s="5"/>
      <c r="E10" s="5"/>
      <c r="F10" s="5"/>
      <c r="G10" s="5"/>
      <c r="H10" s="5"/>
      <c r="I10" s="5"/>
      <c r="J10" s="6"/>
      <c r="K10" s="6"/>
      <c r="L10" s="6"/>
      <c r="M10" s="6"/>
      <c r="N10" s="6"/>
      <c r="O10" s="6"/>
      <c r="P10" s="6"/>
    </row>
    <row r="11" spans="1:17" ht="12.75" customHeight="1" thickTop="1">
      <c r="A11" s="48">
        <v>1</v>
      </c>
      <c r="B11" s="51" t="s">
        <v>11</v>
      </c>
      <c r="C11" s="51"/>
      <c r="D11" s="82">
        <v>600</v>
      </c>
      <c r="E11" s="82"/>
      <c r="F11" s="53" t="s">
        <v>24</v>
      </c>
      <c r="G11" s="54"/>
      <c r="H11" s="54"/>
      <c r="I11" s="55"/>
      <c r="J11" s="59" t="s">
        <v>43</v>
      </c>
      <c r="K11" s="62">
        <v>334700</v>
      </c>
      <c r="L11" s="46" t="s">
        <v>8</v>
      </c>
      <c r="M11" s="46"/>
      <c r="N11" s="46"/>
      <c r="O11" s="46"/>
      <c r="P11" s="47"/>
    </row>
    <row r="12" spans="1:17" ht="12.75" customHeight="1">
      <c r="A12" s="49"/>
      <c r="B12" s="52"/>
      <c r="C12" s="52"/>
      <c r="D12" s="66"/>
      <c r="E12" s="66"/>
      <c r="F12" s="56"/>
      <c r="G12" s="57"/>
      <c r="H12" s="57"/>
      <c r="I12" s="58"/>
      <c r="J12" s="60"/>
      <c r="K12" s="63"/>
      <c r="L12" s="27">
        <f>SUM(M12:P12)</f>
        <v>0</v>
      </c>
      <c r="M12" s="27">
        <v>0</v>
      </c>
      <c r="N12" s="27"/>
      <c r="O12" s="27"/>
      <c r="P12" s="29"/>
    </row>
    <row r="13" spans="1:17" ht="12.75" customHeight="1">
      <c r="A13" s="49"/>
      <c r="B13" s="66" t="s">
        <v>9</v>
      </c>
      <c r="C13" s="66"/>
      <c r="D13" s="66">
        <v>60016</v>
      </c>
      <c r="E13" s="66"/>
      <c r="F13" s="67" t="s">
        <v>26</v>
      </c>
      <c r="G13" s="68"/>
      <c r="H13" s="68"/>
      <c r="I13" s="69"/>
      <c r="J13" s="60"/>
      <c r="K13" s="63"/>
      <c r="L13" s="27"/>
      <c r="M13" s="27"/>
      <c r="N13" s="27"/>
      <c r="O13" s="27"/>
      <c r="P13" s="29"/>
    </row>
    <row r="14" spans="1:17" ht="12.75" customHeight="1">
      <c r="A14" s="49"/>
      <c r="B14" s="66"/>
      <c r="C14" s="66"/>
      <c r="D14" s="66"/>
      <c r="E14" s="66"/>
      <c r="F14" s="70"/>
      <c r="G14" s="71"/>
      <c r="H14" s="71"/>
      <c r="I14" s="72"/>
      <c r="J14" s="60"/>
      <c r="K14" s="63"/>
      <c r="L14" s="27"/>
      <c r="M14" s="27"/>
      <c r="N14" s="27"/>
      <c r="O14" s="27"/>
      <c r="P14" s="29"/>
    </row>
    <row r="15" spans="1:17" ht="12.75" customHeight="1">
      <c r="A15" s="49"/>
      <c r="B15" s="73" t="s">
        <v>27</v>
      </c>
      <c r="C15" s="74"/>
      <c r="D15" s="74"/>
      <c r="E15" s="74"/>
      <c r="F15" s="74"/>
      <c r="G15" s="74"/>
      <c r="H15" s="74"/>
      <c r="I15" s="75"/>
      <c r="J15" s="60"/>
      <c r="K15" s="63"/>
      <c r="L15" s="24" t="s">
        <v>20</v>
      </c>
      <c r="M15" s="25"/>
      <c r="N15" s="25"/>
      <c r="O15" s="25"/>
      <c r="P15" s="26"/>
    </row>
    <row r="16" spans="1:17" ht="12.75" customHeight="1">
      <c r="A16" s="49"/>
      <c r="B16" s="76"/>
      <c r="C16" s="77"/>
      <c r="D16" s="77"/>
      <c r="E16" s="77"/>
      <c r="F16" s="77"/>
      <c r="G16" s="77"/>
      <c r="H16" s="77"/>
      <c r="I16" s="78"/>
      <c r="J16" s="60"/>
      <c r="K16" s="63"/>
      <c r="L16" s="27">
        <f>SUM(M16:P16)</f>
        <v>300000</v>
      </c>
      <c r="M16" s="28">
        <v>300000</v>
      </c>
      <c r="N16" s="28"/>
      <c r="O16" s="28"/>
      <c r="P16" s="29"/>
    </row>
    <row r="17" spans="1:16" ht="12.75" customHeight="1">
      <c r="A17" s="49"/>
      <c r="B17" s="76"/>
      <c r="C17" s="77"/>
      <c r="D17" s="77"/>
      <c r="E17" s="77"/>
      <c r="F17" s="77"/>
      <c r="G17" s="77"/>
      <c r="H17" s="77"/>
      <c r="I17" s="78"/>
      <c r="J17" s="60"/>
      <c r="K17" s="63"/>
      <c r="L17" s="27"/>
      <c r="M17" s="28"/>
      <c r="N17" s="28"/>
      <c r="O17" s="28"/>
      <c r="P17" s="29"/>
    </row>
    <row r="18" spans="1:16" ht="12.75" customHeight="1">
      <c r="A18" s="50"/>
      <c r="B18" s="79"/>
      <c r="C18" s="80"/>
      <c r="D18" s="80"/>
      <c r="E18" s="80"/>
      <c r="F18" s="80"/>
      <c r="G18" s="80"/>
      <c r="H18" s="80"/>
      <c r="I18" s="81"/>
      <c r="J18" s="60"/>
      <c r="K18" s="63"/>
      <c r="L18" s="27"/>
      <c r="M18" s="28"/>
      <c r="N18" s="28"/>
      <c r="O18" s="28"/>
      <c r="P18" s="29"/>
    </row>
    <row r="19" spans="1:16" ht="12.75" customHeight="1">
      <c r="A19" s="30"/>
      <c r="B19" s="31"/>
      <c r="C19" s="31"/>
      <c r="D19" s="31"/>
      <c r="E19" s="34" t="s">
        <v>25</v>
      </c>
      <c r="F19" s="34"/>
      <c r="G19" s="34"/>
      <c r="H19" s="34"/>
      <c r="I19" s="35"/>
      <c r="J19" s="60"/>
      <c r="K19" s="63"/>
      <c r="L19" s="40" t="s">
        <v>22</v>
      </c>
      <c r="M19" s="40"/>
      <c r="N19" s="40"/>
      <c r="O19" s="40"/>
      <c r="P19" s="41"/>
    </row>
    <row r="20" spans="1:16" ht="12.75" customHeight="1">
      <c r="A20" s="30"/>
      <c r="B20" s="31"/>
      <c r="C20" s="31"/>
      <c r="D20" s="31"/>
      <c r="E20" s="36"/>
      <c r="F20" s="36"/>
      <c r="G20" s="36"/>
      <c r="H20" s="36"/>
      <c r="I20" s="37"/>
      <c r="J20" s="60"/>
      <c r="K20" s="63"/>
      <c r="L20" s="27">
        <f>SUM(M20:P20)</f>
        <v>0</v>
      </c>
      <c r="M20" s="112">
        <v>0</v>
      </c>
      <c r="N20" s="108"/>
      <c r="O20" s="108"/>
      <c r="P20" s="110"/>
    </row>
    <row r="21" spans="1:16" ht="12.75" customHeight="1">
      <c r="A21" s="30"/>
      <c r="B21" s="31"/>
      <c r="C21" s="31"/>
      <c r="D21" s="31"/>
      <c r="E21" s="36"/>
      <c r="F21" s="36"/>
      <c r="G21" s="36"/>
      <c r="H21" s="36"/>
      <c r="I21" s="37"/>
      <c r="J21" s="60"/>
      <c r="K21" s="63"/>
      <c r="L21" s="27"/>
      <c r="M21" s="113"/>
      <c r="N21" s="108"/>
      <c r="O21" s="108"/>
      <c r="P21" s="110"/>
    </row>
    <row r="22" spans="1:16" ht="12.75" customHeight="1" thickBot="1">
      <c r="A22" s="32"/>
      <c r="B22" s="33"/>
      <c r="C22" s="33"/>
      <c r="D22" s="33"/>
      <c r="E22" s="38"/>
      <c r="F22" s="38"/>
      <c r="G22" s="38"/>
      <c r="H22" s="38"/>
      <c r="I22" s="39"/>
      <c r="J22" s="61"/>
      <c r="K22" s="64"/>
      <c r="L22" s="42"/>
      <c r="M22" s="114"/>
      <c r="N22" s="109"/>
      <c r="O22" s="109"/>
      <c r="P22" s="111"/>
    </row>
    <row r="23" spans="1:16" ht="14.25" thickTop="1" thickBot="1">
      <c r="A23" s="4"/>
      <c r="B23" s="5"/>
      <c r="C23" s="5"/>
      <c r="D23" s="5"/>
      <c r="E23" s="5"/>
      <c r="F23" s="5"/>
      <c r="G23" s="5"/>
      <c r="H23" s="5"/>
      <c r="I23" s="5"/>
      <c r="J23" s="6"/>
      <c r="K23" s="6"/>
      <c r="L23" s="6"/>
      <c r="M23" s="6"/>
      <c r="N23" s="6"/>
      <c r="O23" s="6"/>
      <c r="P23" s="6"/>
    </row>
    <row r="24" spans="1:16" ht="12.75" customHeight="1" thickTop="1">
      <c r="A24" s="48">
        <f>A11+1</f>
        <v>2</v>
      </c>
      <c r="B24" s="51" t="s">
        <v>11</v>
      </c>
      <c r="C24" s="51"/>
      <c r="D24" s="82">
        <v>720</v>
      </c>
      <c r="E24" s="82"/>
      <c r="F24" s="53" t="s">
        <v>53</v>
      </c>
      <c r="G24" s="54"/>
      <c r="H24" s="54"/>
      <c r="I24" s="55"/>
      <c r="J24" s="59" t="s">
        <v>54</v>
      </c>
      <c r="K24" s="62">
        <v>11500</v>
      </c>
      <c r="L24" s="46" t="s">
        <v>8</v>
      </c>
      <c r="M24" s="46"/>
      <c r="N24" s="46"/>
      <c r="O24" s="46"/>
      <c r="P24" s="47"/>
    </row>
    <row r="25" spans="1:16" ht="12.75" customHeight="1">
      <c r="A25" s="49"/>
      <c r="B25" s="52"/>
      <c r="C25" s="52"/>
      <c r="D25" s="66"/>
      <c r="E25" s="66"/>
      <c r="F25" s="83"/>
      <c r="G25" s="84"/>
      <c r="H25" s="84"/>
      <c r="I25" s="85"/>
      <c r="J25" s="60"/>
      <c r="K25" s="63"/>
      <c r="L25" s="27">
        <f>SUM(M25:P25)</f>
        <v>320</v>
      </c>
      <c r="M25" s="27">
        <v>320</v>
      </c>
      <c r="N25" s="27"/>
      <c r="O25" s="27"/>
      <c r="P25" s="29"/>
    </row>
    <row r="26" spans="1:16" ht="12.75" customHeight="1">
      <c r="A26" s="49"/>
      <c r="B26" s="66" t="s">
        <v>9</v>
      </c>
      <c r="C26" s="66"/>
      <c r="D26" s="66">
        <v>72095</v>
      </c>
      <c r="E26" s="66"/>
      <c r="F26" s="86" t="s">
        <v>52</v>
      </c>
      <c r="G26" s="87"/>
      <c r="H26" s="87"/>
      <c r="I26" s="88"/>
      <c r="J26" s="60"/>
      <c r="K26" s="63"/>
      <c r="L26" s="27"/>
      <c r="M26" s="27"/>
      <c r="N26" s="27"/>
      <c r="O26" s="27"/>
      <c r="P26" s="29"/>
    </row>
    <row r="27" spans="1:16" ht="12.75" customHeight="1">
      <c r="A27" s="49"/>
      <c r="B27" s="66"/>
      <c r="C27" s="66"/>
      <c r="D27" s="66"/>
      <c r="E27" s="66"/>
      <c r="F27" s="56"/>
      <c r="G27" s="57"/>
      <c r="H27" s="57"/>
      <c r="I27" s="58"/>
      <c r="J27" s="60"/>
      <c r="K27" s="63"/>
      <c r="L27" s="27"/>
      <c r="M27" s="27"/>
      <c r="N27" s="27"/>
      <c r="O27" s="27"/>
      <c r="P27" s="29"/>
    </row>
    <row r="28" spans="1:16" ht="12.75" customHeight="1">
      <c r="A28" s="49"/>
      <c r="B28" s="73" t="s">
        <v>51</v>
      </c>
      <c r="C28" s="74"/>
      <c r="D28" s="74"/>
      <c r="E28" s="74"/>
      <c r="F28" s="74"/>
      <c r="G28" s="74"/>
      <c r="H28" s="74"/>
      <c r="I28" s="75"/>
      <c r="J28" s="60"/>
      <c r="K28" s="63"/>
      <c r="L28" s="24" t="s">
        <v>20</v>
      </c>
      <c r="M28" s="25"/>
      <c r="N28" s="25"/>
      <c r="O28" s="25"/>
      <c r="P28" s="26"/>
    </row>
    <row r="29" spans="1:16" ht="12.75" customHeight="1">
      <c r="A29" s="49"/>
      <c r="B29" s="76"/>
      <c r="C29" s="77"/>
      <c r="D29" s="77"/>
      <c r="E29" s="77"/>
      <c r="F29" s="77"/>
      <c r="G29" s="77"/>
      <c r="H29" s="77"/>
      <c r="I29" s="78"/>
      <c r="J29" s="60"/>
      <c r="K29" s="63"/>
      <c r="L29" s="27">
        <f>SUM(M29:P29)</f>
        <v>800</v>
      </c>
      <c r="M29" s="28">
        <v>800</v>
      </c>
      <c r="N29" s="28"/>
      <c r="O29" s="28"/>
      <c r="P29" s="29"/>
    </row>
    <row r="30" spans="1:16" ht="12.75" customHeight="1">
      <c r="A30" s="49"/>
      <c r="B30" s="76"/>
      <c r="C30" s="77"/>
      <c r="D30" s="77"/>
      <c r="E30" s="77"/>
      <c r="F30" s="77"/>
      <c r="G30" s="77"/>
      <c r="H30" s="77"/>
      <c r="I30" s="78"/>
      <c r="J30" s="60"/>
      <c r="K30" s="63"/>
      <c r="L30" s="27"/>
      <c r="M30" s="28"/>
      <c r="N30" s="28"/>
      <c r="O30" s="28"/>
      <c r="P30" s="29"/>
    </row>
    <row r="31" spans="1:16" ht="12.75" customHeight="1">
      <c r="A31" s="50"/>
      <c r="B31" s="79"/>
      <c r="C31" s="80"/>
      <c r="D31" s="80"/>
      <c r="E31" s="80"/>
      <c r="F31" s="80"/>
      <c r="G31" s="80"/>
      <c r="H31" s="80"/>
      <c r="I31" s="81"/>
      <c r="J31" s="60"/>
      <c r="K31" s="63"/>
      <c r="L31" s="27"/>
      <c r="M31" s="28"/>
      <c r="N31" s="28"/>
      <c r="O31" s="28"/>
      <c r="P31" s="29"/>
    </row>
    <row r="32" spans="1:16" ht="12.75" customHeight="1">
      <c r="A32" s="30"/>
      <c r="B32" s="31"/>
      <c r="C32" s="31"/>
      <c r="D32" s="31"/>
      <c r="E32" s="34" t="s">
        <v>28</v>
      </c>
      <c r="F32" s="34"/>
      <c r="G32" s="34"/>
      <c r="H32" s="34"/>
      <c r="I32" s="35"/>
      <c r="J32" s="60"/>
      <c r="K32" s="63"/>
      <c r="L32" s="40" t="s">
        <v>22</v>
      </c>
      <c r="M32" s="40"/>
      <c r="N32" s="40"/>
      <c r="O32" s="40"/>
      <c r="P32" s="41"/>
    </row>
    <row r="33" spans="1:16" ht="12.75" customHeight="1">
      <c r="A33" s="30"/>
      <c r="B33" s="31"/>
      <c r="C33" s="31"/>
      <c r="D33" s="31"/>
      <c r="E33" s="36"/>
      <c r="F33" s="36"/>
      <c r="G33" s="36"/>
      <c r="H33" s="36"/>
      <c r="I33" s="37"/>
      <c r="J33" s="60"/>
      <c r="K33" s="63"/>
      <c r="L33" s="27">
        <f>SUM(M33:P33)</f>
        <v>5300</v>
      </c>
      <c r="M33" s="112">
        <v>5300</v>
      </c>
      <c r="N33" s="108"/>
      <c r="O33" s="108"/>
      <c r="P33" s="110"/>
    </row>
    <row r="34" spans="1:16" ht="12.75" customHeight="1">
      <c r="A34" s="30"/>
      <c r="B34" s="31"/>
      <c r="C34" s="31"/>
      <c r="D34" s="31"/>
      <c r="E34" s="36"/>
      <c r="F34" s="36"/>
      <c r="G34" s="36"/>
      <c r="H34" s="36"/>
      <c r="I34" s="37"/>
      <c r="J34" s="60"/>
      <c r="K34" s="63"/>
      <c r="L34" s="27"/>
      <c r="M34" s="113"/>
      <c r="N34" s="108"/>
      <c r="O34" s="108"/>
      <c r="P34" s="110"/>
    </row>
    <row r="35" spans="1:16" ht="12.75" customHeight="1" thickBot="1">
      <c r="A35" s="32"/>
      <c r="B35" s="33"/>
      <c r="C35" s="33"/>
      <c r="D35" s="33"/>
      <c r="E35" s="38"/>
      <c r="F35" s="38"/>
      <c r="G35" s="38"/>
      <c r="H35" s="38"/>
      <c r="I35" s="39"/>
      <c r="J35" s="61"/>
      <c r="K35" s="64"/>
      <c r="L35" s="42"/>
      <c r="M35" s="114"/>
      <c r="N35" s="109"/>
      <c r="O35" s="109"/>
      <c r="P35" s="111"/>
    </row>
    <row r="36" spans="1:16" ht="14.25" thickTop="1" thickBot="1">
      <c r="A36" s="4"/>
      <c r="B36" s="5"/>
      <c r="C36" s="5"/>
      <c r="D36" s="5"/>
      <c r="E36" s="5"/>
      <c r="F36" s="5"/>
      <c r="G36" s="5"/>
      <c r="H36" s="5"/>
      <c r="I36" s="5"/>
      <c r="J36" s="6"/>
      <c r="K36" s="6"/>
      <c r="L36" s="6"/>
      <c r="M36" s="6"/>
      <c r="N36" s="6"/>
      <c r="O36" s="6"/>
      <c r="P36" s="6"/>
    </row>
    <row r="37" spans="1:16" ht="12.75" customHeight="1" thickTop="1">
      <c r="A37" s="48">
        <f>A24+1</f>
        <v>3</v>
      </c>
      <c r="B37" s="51" t="s">
        <v>11</v>
      </c>
      <c r="C37" s="51"/>
      <c r="D37" s="82">
        <v>801</v>
      </c>
      <c r="E37" s="82"/>
      <c r="F37" s="53" t="s">
        <v>30</v>
      </c>
      <c r="G37" s="54"/>
      <c r="H37" s="54"/>
      <c r="I37" s="55"/>
      <c r="J37" s="59" t="s">
        <v>55</v>
      </c>
      <c r="K37" s="62">
        <v>3500000</v>
      </c>
      <c r="L37" s="46" t="s">
        <v>8</v>
      </c>
      <c r="M37" s="46"/>
      <c r="N37" s="46"/>
      <c r="O37" s="46"/>
      <c r="P37" s="47"/>
    </row>
    <row r="38" spans="1:16" ht="12.75" customHeight="1">
      <c r="A38" s="49"/>
      <c r="B38" s="52"/>
      <c r="C38" s="52"/>
      <c r="D38" s="66"/>
      <c r="E38" s="66"/>
      <c r="F38" s="56"/>
      <c r="G38" s="57"/>
      <c r="H38" s="57"/>
      <c r="I38" s="58"/>
      <c r="J38" s="60"/>
      <c r="K38" s="63"/>
      <c r="L38" s="27">
        <f>SUM(M38:P38)</f>
        <v>500000</v>
      </c>
      <c r="M38" s="27">
        <v>500000</v>
      </c>
      <c r="N38" s="27"/>
      <c r="O38" s="27"/>
      <c r="P38" s="29"/>
    </row>
    <row r="39" spans="1:16" ht="12.75" customHeight="1">
      <c r="A39" s="49"/>
      <c r="B39" s="66" t="s">
        <v>9</v>
      </c>
      <c r="C39" s="66"/>
      <c r="D39" s="66">
        <v>80101</v>
      </c>
      <c r="E39" s="66"/>
      <c r="F39" s="67" t="s">
        <v>31</v>
      </c>
      <c r="G39" s="68"/>
      <c r="H39" s="68"/>
      <c r="I39" s="69"/>
      <c r="J39" s="60"/>
      <c r="K39" s="63"/>
      <c r="L39" s="27"/>
      <c r="M39" s="27"/>
      <c r="N39" s="27"/>
      <c r="O39" s="27"/>
      <c r="P39" s="29"/>
    </row>
    <row r="40" spans="1:16" ht="12.75" customHeight="1">
      <c r="A40" s="49"/>
      <c r="B40" s="66"/>
      <c r="C40" s="66"/>
      <c r="D40" s="66"/>
      <c r="E40" s="66"/>
      <c r="F40" s="70"/>
      <c r="G40" s="71"/>
      <c r="H40" s="71"/>
      <c r="I40" s="72"/>
      <c r="J40" s="60"/>
      <c r="K40" s="63"/>
      <c r="L40" s="27"/>
      <c r="M40" s="27"/>
      <c r="N40" s="27"/>
      <c r="O40" s="27"/>
      <c r="P40" s="29"/>
    </row>
    <row r="41" spans="1:16" ht="12.75" customHeight="1">
      <c r="A41" s="49"/>
      <c r="B41" s="73" t="s">
        <v>32</v>
      </c>
      <c r="C41" s="74"/>
      <c r="D41" s="74"/>
      <c r="E41" s="74"/>
      <c r="F41" s="74"/>
      <c r="G41" s="74"/>
      <c r="H41" s="74"/>
      <c r="I41" s="75"/>
      <c r="J41" s="60"/>
      <c r="K41" s="63"/>
      <c r="L41" s="24" t="s">
        <v>20</v>
      </c>
      <c r="M41" s="25"/>
      <c r="N41" s="25"/>
      <c r="O41" s="25"/>
      <c r="P41" s="26"/>
    </row>
    <row r="42" spans="1:16" ht="12.75" customHeight="1">
      <c r="A42" s="49"/>
      <c r="B42" s="76"/>
      <c r="C42" s="77"/>
      <c r="D42" s="77"/>
      <c r="E42" s="77"/>
      <c r="F42" s="77"/>
      <c r="G42" s="77"/>
      <c r="H42" s="77"/>
      <c r="I42" s="78"/>
      <c r="J42" s="60"/>
      <c r="K42" s="63"/>
      <c r="L42" s="27">
        <f>SUM(M42:P42)</f>
        <v>3000000</v>
      </c>
      <c r="M42" s="28">
        <v>3000000</v>
      </c>
      <c r="N42" s="28"/>
      <c r="O42" s="28"/>
      <c r="P42" s="29"/>
    </row>
    <row r="43" spans="1:16" ht="12.75" customHeight="1">
      <c r="A43" s="49"/>
      <c r="B43" s="76"/>
      <c r="C43" s="77"/>
      <c r="D43" s="77"/>
      <c r="E43" s="77"/>
      <c r="F43" s="77"/>
      <c r="G43" s="77"/>
      <c r="H43" s="77"/>
      <c r="I43" s="78"/>
      <c r="J43" s="60"/>
      <c r="K43" s="63"/>
      <c r="L43" s="27"/>
      <c r="M43" s="28"/>
      <c r="N43" s="28"/>
      <c r="O43" s="28"/>
      <c r="P43" s="29"/>
    </row>
    <row r="44" spans="1:16" ht="12.75" customHeight="1">
      <c r="A44" s="50"/>
      <c r="B44" s="79"/>
      <c r="C44" s="80"/>
      <c r="D44" s="80"/>
      <c r="E44" s="80"/>
      <c r="F44" s="80"/>
      <c r="G44" s="80"/>
      <c r="H44" s="80"/>
      <c r="I44" s="81"/>
      <c r="J44" s="60"/>
      <c r="K44" s="63"/>
      <c r="L44" s="27"/>
      <c r="M44" s="28"/>
      <c r="N44" s="28"/>
      <c r="O44" s="28"/>
      <c r="P44" s="29"/>
    </row>
    <row r="45" spans="1:16" ht="12.75" customHeight="1">
      <c r="A45" s="30"/>
      <c r="B45" s="31"/>
      <c r="C45" s="31"/>
      <c r="D45" s="31"/>
      <c r="E45" s="34" t="s">
        <v>25</v>
      </c>
      <c r="F45" s="34"/>
      <c r="G45" s="34"/>
      <c r="H45" s="34"/>
      <c r="I45" s="35"/>
      <c r="J45" s="60"/>
      <c r="K45" s="63"/>
      <c r="L45" s="40" t="s">
        <v>22</v>
      </c>
      <c r="M45" s="40"/>
      <c r="N45" s="40"/>
      <c r="O45" s="40"/>
      <c r="P45" s="41"/>
    </row>
    <row r="46" spans="1:16" ht="12.75" customHeight="1">
      <c r="A46" s="30"/>
      <c r="B46" s="31"/>
      <c r="C46" s="31"/>
      <c r="D46" s="31"/>
      <c r="E46" s="36"/>
      <c r="F46" s="36"/>
      <c r="G46" s="36"/>
      <c r="H46" s="36"/>
      <c r="I46" s="37"/>
      <c r="J46" s="60"/>
      <c r="K46" s="63"/>
      <c r="L46" s="27">
        <f>SUM(M46:P46)</f>
        <v>0</v>
      </c>
      <c r="M46" s="112"/>
      <c r="N46" s="108"/>
      <c r="O46" s="108"/>
      <c r="P46" s="110"/>
    </row>
    <row r="47" spans="1:16" ht="12.75" customHeight="1">
      <c r="A47" s="30"/>
      <c r="B47" s="31"/>
      <c r="C47" s="31"/>
      <c r="D47" s="31"/>
      <c r="E47" s="36"/>
      <c r="F47" s="36"/>
      <c r="G47" s="36"/>
      <c r="H47" s="36"/>
      <c r="I47" s="37"/>
      <c r="J47" s="60"/>
      <c r="K47" s="63"/>
      <c r="L47" s="27"/>
      <c r="M47" s="113"/>
      <c r="N47" s="108"/>
      <c r="O47" s="108"/>
      <c r="P47" s="110"/>
    </row>
    <row r="48" spans="1:16" ht="12.75" customHeight="1" thickBot="1">
      <c r="A48" s="32"/>
      <c r="B48" s="33"/>
      <c r="C48" s="33"/>
      <c r="D48" s="33"/>
      <c r="E48" s="38"/>
      <c r="F48" s="38"/>
      <c r="G48" s="38"/>
      <c r="H48" s="38"/>
      <c r="I48" s="39"/>
      <c r="J48" s="61"/>
      <c r="K48" s="64"/>
      <c r="L48" s="42"/>
      <c r="M48" s="114"/>
      <c r="N48" s="109"/>
      <c r="O48" s="109"/>
      <c r="P48" s="111"/>
    </row>
    <row r="49" spans="1:16" ht="14.25" thickTop="1" thickBot="1">
      <c r="A49" s="4"/>
      <c r="B49" s="5"/>
      <c r="C49" s="5"/>
      <c r="D49" s="5"/>
      <c r="E49" s="5"/>
      <c r="F49" s="5"/>
      <c r="G49" s="5"/>
      <c r="H49" s="5"/>
      <c r="I49" s="5"/>
      <c r="J49" s="6"/>
      <c r="K49" s="6"/>
      <c r="L49" s="6"/>
      <c r="M49" s="6"/>
      <c r="N49" s="6"/>
      <c r="O49" s="6"/>
      <c r="P49" s="6"/>
    </row>
    <row r="50" spans="1:16" ht="12.75" customHeight="1" thickTop="1">
      <c r="A50" s="48">
        <f>A37+1</f>
        <v>4</v>
      </c>
      <c r="B50" s="51" t="s">
        <v>11</v>
      </c>
      <c r="C50" s="51"/>
      <c r="D50" s="82">
        <v>801</v>
      </c>
      <c r="E50" s="82"/>
      <c r="F50" s="53" t="s">
        <v>30</v>
      </c>
      <c r="G50" s="54"/>
      <c r="H50" s="54"/>
      <c r="I50" s="55"/>
      <c r="J50" s="59" t="s">
        <v>43</v>
      </c>
      <c r="K50" s="62">
        <v>4500000</v>
      </c>
      <c r="L50" s="46" t="s">
        <v>8</v>
      </c>
      <c r="M50" s="46"/>
      <c r="N50" s="46"/>
      <c r="O50" s="46"/>
      <c r="P50" s="47"/>
    </row>
    <row r="51" spans="1:16" ht="12" customHeight="1">
      <c r="A51" s="49"/>
      <c r="B51" s="52"/>
      <c r="C51" s="52"/>
      <c r="D51" s="66"/>
      <c r="E51" s="66"/>
      <c r="F51" s="56"/>
      <c r="G51" s="57"/>
      <c r="H51" s="57"/>
      <c r="I51" s="58"/>
      <c r="J51" s="60"/>
      <c r="K51" s="63"/>
      <c r="L51" s="27">
        <f>SUM(M51:P51)</f>
        <v>1320000</v>
      </c>
      <c r="M51" s="27">
        <v>1320000</v>
      </c>
      <c r="N51" s="27"/>
      <c r="O51" s="27"/>
      <c r="P51" s="29"/>
    </row>
    <row r="52" spans="1:16" ht="12.75" customHeight="1">
      <c r="A52" s="49"/>
      <c r="B52" s="66" t="s">
        <v>9</v>
      </c>
      <c r="C52" s="66"/>
      <c r="D52" s="66">
        <v>80101</v>
      </c>
      <c r="E52" s="66"/>
      <c r="F52" s="67" t="s">
        <v>31</v>
      </c>
      <c r="G52" s="68"/>
      <c r="H52" s="68"/>
      <c r="I52" s="69"/>
      <c r="J52" s="60"/>
      <c r="K52" s="63"/>
      <c r="L52" s="27"/>
      <c r="M52" s="27"/>
      <c r="N52" s="27"/>
      <c r="O52" s="27"/>
      <c r="P52" s="29"/>
    </row>
    <row r="53" spans="1:16" ht="12.75" customHeight="1">
      <c r="A53" s="49"/>
      <c r="B53" s="66"/>
      <c r="C53" s="66"/>
      <c r="D53" s="66"/>
      <c r="E53" s="66"/>
      <c r="F53" s="70"/>
      <c r="G53" s="71"/>
      <c r="H53" s="71"/>
      <c r="I53" s="72"/>
      <c r="J53" s="60"/>
      <c r="K53" s="63"/>
      <c r="L53" s="27"/>
      <c r="M53" s="27"/>
      <c r="N53" s="27"/>
      <c r="O53" s="27"/>
      <c r="P53" s="29"/>
    </row>
    <row r="54" spans="1:16" ht="12.75" customHeight="1">
      <c r="A54" s="49"/>
      <c r="B54" s="73" t="s">
        <v>33</v>
      </c>
      <c r="C54" s="74"/>
      <c r="D54" s="74"/>
      <c r="E54" s="74"/>
      <c r="F54" s="74"/>
      <c r="G54" s="74"/>
      <c r="H54" s="74"/>
      <c r="I54" s="75"/>
      <c r="J54" s="60"/>
      <c r="K54" s="63"/>
      <c r="L54" s="24" t="s">
        <v>20</v>
      </c>
      <c r="M54" s="25"/>
      <c r="N54" s="25"/>
      <c r="O54" s="25"/>
      <c r="P54" s="26"/>
    </row>
    <row r="55" spans="1:16" ht="12.75" customHeight="1">
      <c r="A55" s="49"/>
      <c r="B55" s="76"/>
      <c r="C55" s="77"/>
      <c r="D55" s="77"/>
      <c r="E55" s="77"/>
      <c r="F55" s="77"/>
      <c r="G55" s="77"/>
      <c r="H55" s="77"/>
      <c r="I55" s="78"/>
      <c r="J55" s="60"/>
      <c r="K55" s="63"/>
      <c r="L55" s="27">
        <f>SUM(M55:P55)</f>
        <v>2930000</v>
      </c>
      <c r="M55" s="28">
        <v>2930000</v>
      </c>
      <c r="N55" s="28"/>
      <c r="O55" s="28"/>
      <c r="P55" s="29"/>
    </row>
    <row r="56" spans="1:16" ht="12.75" customHeight="1">
      <c r="A56" s="49"/>
      <c r="B56" s="76"/>
      <c r="C56" s="77"/>
      <c r="D56" s="77"/>
      <c r="E56" s="77"/>
      <c r="F56" s="77"/>
      <c r="G56" s="77"/>
      <c r="H56" s="77"/>
      <c r="I56" s="78"/>
      <c r="J56" s="60"/>
      <c r="K56" s="63"/>
      <c r="L56" s="27"/>
      <c r="M56" s="28"/>
      <c r="N56" s="28"/>
      <c r="O56" s="28"/>
      <c r="P56" s="29"/>
    </row>
    <row r="57" spans="1:16" ht="12.75" customHeight="1">
      <c r="A57" s="50"/>
      <c r="B57" s="79"/>
      <c r="C57" s="80"/>
      <c r="D57" s="80"/>
      <c r="E57" s="80"/>
      <c r="F57" s="80"/>
      <c r="G57" s="80"/>
      <c r="H57" s="80"/>
      <c r="I57" s="81"/>
      <c r="J57" s="60"/>
      <c r="K57" s="63"/>
      <c r="L57" s="27"/>
      <c r="M57" s="28"/>
      <c r="N57" s="28"/>
      <c r="O57" s="28"/>
      <c r="P57" s="29"/>
    </row>
    <row r="58" spans="1:16" ht="12.75" customHeight="1">
      <c r="A58" s="30"/>
      <c r="B58" s="31"/>
      <c r="C58" s="31"/>
      <c r="D58" s="31"/>
      <c r="E58" s="34" t="s">
        <v>25</v>
      </c>
      <c r="F58" s="34"/>
      <c r="G58" s="34"/>
      <c r="H58" s="34"/>
      <c r="I58" s="35"/>
      <c r="J58" s="60"/>
      <c r="K58" s="63"/>
      <c r="L58" s="40" t="s">
        <v>22</v>
      </c>
      <c r="M58" s="40"/>
      <c r="N58" s="40"/>
      <c r="O58" s="40"/>
      <c r="P58" s="41"/>
    </row>
    <row r="59" spans="1:16" ht="12.75" customHeight="1">
      <c r="A59" s="30"/>
      <c r="B59" s="31"/>
      <c r="C59" s="31"/>
      <c r="D59" s="31"/>
      <c r="E59" s="36"/>
      <c r="F59" s="36"/>
      <c r="G59" s="36"/>
      <c r="H59" s="36"/>
      <c r="I59" s="37"/>
      <c r="J59" s="60"/>
      <c r="K59" s="63"/>
      <c r="L59" s="27">
        <f>SUM(M59:P59)</f>
        <v>0</v>
      </c>
      <c r="M59" s="108"/>
      <c r="N59" s="108"/>
      <c r="O59" s="108"/>
      <c r="P59" s="110"/>
    </row>
    <row r="60" spans="1:16" ht="12.75" customHeight="1">
      <c r="A60" s="30"/>
      <c r="B60" s="31"/>
      <c r="C60" s="31"/>
      <c r="D60" s="31"/>
      <c r="E60" s="36"/>
      <c r="F60" s="36"/>
      <c r="G60" s="36"/>
      <c r="H60" s="36"/>
      <c r="I60" s="37"/>
      <c r="J60" s="60"/>
      <c r="K60" s="63"/>
      <c r="L60" s="27"/>
      <c r="M60" s="108"/>
      <c r="N60" s="108"/>
      <c r="O60" s="108"/>
      <c r="P60" s="110"/>
    </row>
    <row r="61" spans="1:16" ht="12.75" customHeight="1" thickBot="1">
      <c r="A61" s="32"/>
      <c r="B61" s="33"/>
      <c r="C61" s="33"/>
      <c r="D61" s="33"/>
      <c r="E61" s="38"/>
      <c r="F61" s="38"/>
      <c r="G61" s="38"/>
      <c r="H61" s="38"/>
      <c r="I61" s="39"/>
      <c r="J61" s="61"/>
      <c r="K61" s="64"/>
      <c r="L61" s="42"/>
      <c r="M61" s="109"/>
      <c r="N61" s="109"/>
      <c r="O61" s="109"/>
      <c r="P61" s="111"/>
    </row>
    <row r="62" spans="1:16" ht="14.25" thickTop="1" thickBot="1">
      <c r="A62" s="4"/>
      <c r="B62" s="5"/>
      <c r="C62" s="5"/>
      <c r="D62" s="5"/>
      <c r="E62" s="5"/>
      <c r="F62" s="5"/>
      <c r="G62" s="5"/>
      <c r="H62" s="5"/>
      <c r="I62" s="5"/>
      <c r="J62" s="6"/>
      <c r="K62" s="6"/>
      <c r="L62" s="6"/>
      <c r="M62" s="6"/>
      <c r="N62" s="6"/>
      <c r="O62" s="6"/>
      <c r="P62" s="6"/>
    </row>
    <row r="63" spans="1:16" ht="12.75" customHeight="1" thickTop="1">
      <c r="A63" s="48">
        <f>A50+1</f>
        <v>5</v>
      </c>
      <c r="B63" s="51" t="s">
        <v>11</v>
      </c>
      <c r="C63" s="51"/>
      <c r="D63" s="82">
        <v>801</v>
      </c>
      <c r="E63" s="82"/>
      <c r="F63" s="53" t="s">
        <v>30</v>
      </c>
      <c r="G63" s="54"/>
      <c r="H63" s="54"/>
      <c r="I63" s="55"/>
      <c r="J63" s="59" t="s">
        <v>43</v>
      </c>
      <c r="K63" s="62">
        <v>2000000</v>
      </c>
      <c r="L63" s="46" t="s">
        <v>8</v>
      </c>
      <c r="M63" s="46"/>
      <c r="N63" s="46"/>
      <c r="O63" s="46"/>
      <c r="P63" s="47"/>
    </row>
    <row r="64" spans="1:16" ht="12" customHeight="1">
      <c r="A64" s="49"/>
      <c r="B64" s="52"/>
      <c r="C64" s="52"/>
      <c r="D64" s="66"/>
      <c r="E64" s="66"/>
      <c r="F64" s="56"/>
      <c r="G64" s="57"/>
      <c r="H64" s="57"/>
      <c r="I64" s="58"/>
      <c r="J64" s="60"/>
      <c r="K64" s="63"/>
      <c r="L64" s="27">
        <f>SUM(M64:P64)</f>
        <v>287000</v>
      </c>
      <c r="M64" s="27">
        <v>287000</v>
      </c>
      <c r="N64" s="27"/>
      <c r="O64" s="27"/>
      <c r="P64" s="29"/>
    </row>
    <row r="65" spans="1:16" ht="12.75" customHeight="1">
      <c r="A65" s="49"/>
      <c r="B65" s="66" t="s">
        <v>9</v>
      </c>
      <c r="C65" s="66"/>
      <c r="D65" s="66">
        <v>80104</v>
      </c>
      <c r="E65" s="66"/>
      <c r="F65" s="67" t="s">
        <v>34</v>
      </c>
      <c r="G65" s="68"/>
      <c r="H65" s="68"/>
      <c r="I65" s="69"/>
      <c r="J65" s="60"/>
      <c r="K65" s="63"/>
      <c r="L65" s="27"/>
      <c r="M65" s="27"/>
      <c r="N65" s="27"/>
      <c r="O65" s="27"/>
      <c r="P65" s="29"/>
    </row>
    <row r="66" spans="1:16" ht="12.75" customHeight="1">
      <c r="A66" s="49"/>
      <c r="B66" s="66"/>
      <c r="C66" s="66"/>
      <c r="D66" s="66"/>
      <c r="E66" s="66"/>
      <c r="F66" s="70"/>
      <c r="G66" s="71"/>
      <c r="H66" s="71"/>
      <c r="I66" s="72"/>
      <c r="J66" s="60"/>
      <c r="K66" s="63"/>
      <c r="L66" s="27"/>
      <c r="M66" s="27"/>
      <c r="N66" s="27"/>
      <c r="O66" s="27"/>
      <c r="P66" s="29"/>
    </row>
    <row r="67" spans="1:16" ht="12.75" customHeight="1">
      <c r="A67" s="49"/>
      <c r="B67" s="73" t="s">
        <v>35</v>
      </c>
      <c r="C67" s="74"/>
      <c r="D67" s="74"/>
      <c r="E67" s="74"/>
      <c r="F67" s="74"/>
      <c r="G67" s="74"/>
      <c r="H67" s="74"/>
      <c r="I67" s="75"/>
      <c r="J67" s="60"/>
      <c r="K67" s="63"/>
      <c r="L67" s="24" t="s">
        <v>20</v>
      </c>
      <c r="M67" s="25"/>
      <c r="N67" s="25"/>
      <c r="O67" s="25"/>
      <c r="P67" s="26"/>
    </row>
    <row r="68" spans="1:16" ht="12.75" customHeight="1">
      <c r="A68" s="49"/>
      <c r="B68" s="76"/>
      <c r="C68" s="77"/>
      <c r="D68" s="77"/>
      <c r="E68" s="77"/>
      <c r="F68" s="77"/>
      <c r="G68" s="77"/>
      <c r="H68" s="77"/>
      <c r="I68" s="78"/>
      <c r="J68" s="60"/>
      <c r="K68" s="63"/>
      <c r="L68" s="27">
        <f>SUM(M68:P68)</f>
        <v>1528000</v>
      </c>
      <c r="M68" s="28">
        <v>1528000</v>
      </c>
      <c r="N68" s="28"/>
      <c r="O68" s="28"/>
      <c r="P68" s="29"/>
    </row>
    <row r="69" spans="1:16" ht="12.75" customHeight="1">
      <c r="A69" s="49"/>
      <c r="B69" s="76"/>
      <c r="C69" s="77"/>
      <c r="D69" s="77"/>
      <c r="E69" s="77"/>
      <c r="F69" s="77"/>
      <c r="G69" s="77"/>
      <c r="H69" s="77"/>
      <c r="I69" s="78"/>
      <c r="J69" s="60"/>
      <c r="K69" s="63"/>
      <c r="L69" s="27"/>
      <c r="M69" s="28"/>
      <c r="N69" s="28"/>
      <c r="O69" s="28"/>
      <c r="P69" s="29"/>
    </row>
    <row r="70" spans="1:16" ht="12.75" customHeight="1">
      <c r="A70" s="50"/>
      <c r="B70" s="79"/>
      <c r="C70" s="80"/>
      <c r="D70" s="80"/>
      <c r="E70" s="80"/>
      <c r="F70" s="80"/>
      <c r="G70" s="80"/>
      <c r="H70" s="80"/>
      <c r="I70" s="81"/>
      <c r="J70" s="60"/>
      <c r="K70" s="63"/>
      <c r="L70" s="27"/>
      <c r="M70" s="28"/>
      <c r="N70" s="28"/>
      <c r="O70" s="28"/>
      <c r="P70" s="29"/>
    </row>
    <row r="71" spans="1:16" ht="12.75" customHeight="1">
      <c r="A71" s="30"/>
      <c r="B71" s="31"/>
      <c r="C71" s="31"/>
      <c r="D71" s="31"/>
      <c r="E71" s="34" t="s">
        <v>25</v>
      </c>
      <c r="F71" s="34"/>
      <c r="G71" s="34"/>
      <c r="H71" s="34"/>
      <c r="I71" s="35"/>
      <c r="J71" s="60"/>
      <c r="K71" s="63"/>
      <c r="L71" s="40" t="s">
        <v>22</v>
      </c>
      <c r="M71" s="40"/>
      <c r="N71" s="40"/>
      <c r="O71" s="40"/>
      <c r="P71" s="41"/>
    </row>
    <row r="72" spans="1:16" ht="12.75" customHeight="1">
      <c r="A72" s="30"/>
      <c r="B72" s="31"/>
      <c r="C72" s="31"/>
      <c r="D72" s="31"/>
      <c r="E72" s="36"/>
      <c r="F72" s="36"/>
      <c r="G72" s="36"/>
      <c r="H72" s="36"/>
      <c r="I72" s="37"/>
      <c r="J72" s="60"/>
      <c r="K72" s="63"/>
      <c r="L72" s="27">
        <f>SUM(M72:P72)</f>
        <v>0</v>
      </c>
      <c r="M72" s="108"/>
      <c r="N72" s="108"/>
      <c r="O72" s="108"/>
      <c r="P72" s="110"/>
    </row>
    <row r="73" spans="1:16" ht="12.75" customHeight="1">
      <c r="A73" s="30"/>
      <c r="B73" s="31"/>
      <c r="C73" s="31"/>
      <c r="D73" s="31"/>
      <c r="E73" s="36"/>
      <c r="F73" s="36"/>
      <c r="G73" s="36"/>
      <c r="H73" s="36"/>
      <c r="I73" s="37"/>
      <c r="J73" s="60"/>
      <c r="K73" s="63"/>
      <c r="L73" s="27"/>
      <c r="M73" s="108"/>
      <c r="N73" s="108"/>
      <c r="O73" s="108"/>
      <c r="P73" s="110"/>
    </row>
    <row r="74" spans="1:16" ht="12.75" customHeight="1" thickBot="1">
      <c r="A74" s="32"/>
      <c r="B74" s="33"/>
      <c r="C74" s="33"/>
      <c r="D74" s="33"/>
      <c r="E74" s="38"/>
      <c r="F74" s="38"/>
      <c r="G74" s="38"/>
      <c r="H74" s="38"/>
      <c r="I74" s="39"/>
      <c r="J74" s="61"/>
      <c r="K74" s="64"/>
      <c r="L74" s="42"/>
      <c r="M74" s="109"/>
      <c r="N74" s="109"/>
      <c r="O74" s="109"/>
      <c r="P74" s="111"/>
    </row>
    <row r="75" spans="1:16" ht="14.25" thickTop="1" thickBot="1">
      <c r="A75" s="4"/>
      <c r="B75" s="5"/>
      <c r="C75" s="5"/>
      <c r="D75" s="5"/>
      <c r="E75" s="5"/>
      <c r="F75" s="5"/>
      <c r="G75" s="5"/>
      <c r="H75" s="5"/>
      <c r="I75" s="5"/>
      <c r="J75" s="6"/>
      <c r="K75" s="6"/>
      <c r="L75" s="6"/>
      <c r="M75" s="6"/>
      <c r="N75" s="6"/>
      <c r="O75" s="6"/>
      <c r="P75" s="6"/>
    </row>
    <row r="76" spans="1:16" ht="12.75" customHeight="1" thickTop="1">
      <c r="A76" s="48">
        <f>A63+1</f>
        <v>6</v>
      </c>
      <c r="B76" s="51" t="s">
        <v>11</v>
      </c>
      <c r="C76" s="51"/>
      <c r="D76" s="82">
        <v>801</v>
      </c>
      <c r="E76" s="82"/>
      <c r="F76" s="53" t="s">
        <v>30</v>
      </c>
      <c r="G76" s="54"/>
      <c r="H76" s="54"/>
      <c r="I76" s="55"/>
      <c r="J76" s="59" t="s">
        <v>50</v>
      </c>
      <c r="K76" s="62">
        <v>4000000</v>
      </c>
      <c r="L76" s="46" t="s">
        <v>8</v>
      </c>
      <c r="M76" s="46"/>
      <c r="N76" s="46"/>
      <c r="O76" s="46"/>
      <c r="P76" s="47"/>
    </row>
    <row r="77" spans="1:16" ht="12" customHeight="1">
      <c r="A77" s="49"/>
      <c r="B77" s="52"/>
      <c r="C77" s="52"/>
      <c r="D77" s="66"/>
      <c r="E77" s="66"/>
      <c r="F77" s="56"/>
      <c r="G77" s="57"/>
      <c r="H77" s="57"/>
      <c r="I77" s="58"/>
      <c r="J77" s="60"/>
      <c r="K77" s="63"/>
      <c r="L77" s="27">
        <f>SUM(M77:P77)</f>
        <v>1000000</v>
      </c>
      <c r="M77" s="27">
        <v>1000000</v>
      </c>
      <c r="N77" s="27"/>
      <c r="O77" s="27"/>
      <c r="P77" s="29"/>
    </row>
    <row r="78" spans="1:16" ht="12.75" customHeight="1">
      <c r="A78" s="49"/>
      <c r="B78" s="66" t="s">
        <v>9</v>
      </c>
      <c r="C78" s="66"/>
      <c r="D78" s="66">
        <v>80120</v>
      </c>
      <c r="E78" s="66"/>
      <c r="F78" s="67" t="s">
        <v>36</v>
      </c>
      <c r="G78" s="68"/>
      <c r="H78" s="68"/>
      <c r="I78" s="69"/>
      <c r="J78" s="60"/>
      <c r="K78" s="63"/>
      <c r="L78" s="27"/>
      <c r="M78" s="27"/>
      <c r="N78" s="27"/>
      <c r="O78" s="27"/>
      <c r="P78" s="29"/>
    </row>
    <row r="79" spans="1:16" ht="12.75" customHeight="1">
      <c r="A79" s="49"/>
      <c r="B79" s="66"/>
      <c r="C79" s="66"/>
      <c r="D79" s="66"/>
      <c r="E79" s="66"/>
      <c r="F79" s="70"/>
      <c r="G79" s="71"/>
      <c r="H79" s="71"/>
      <c r="I79" s="72"/>
      <c r="J79" s="60"/>
      <c r="K79" s="63"/>
      <c r="L79" s="27"/>
      <c r="M79" s="27"/>
      <c r="N79" s="27"/>
      <c r="O79" s="27"/>
      <c r="P79" s="29"/>
    </row>
    <row r="80" spans="1:16" ht="12.75" customHeight="1">
      <c r="A80" s="49"/>
      <c r="B80" s="73" t="s">
        <v>37</v>
      </c>
      <c r="C80" s="74"/>
      <c r="D80" s="74"/>
      <c r="E80" s="74"/>
      <c r="F80" s="74"/>
      <c r="G80" s="74"/>
      <c r="H80" s="74"/>
      <c r="I80" s="75"/>
      <c r="J80" s="60"/>
      <c r="K80" s="63"/>
      <c r="L80" s="24" t="s">
        <v>20</v>
      </c>
      <c r="M80" s="25"/>
      <c r="N80" s="25"/>
      <c r="O80" s="25"/>
      <c r="P80" s="26"/>
    </row>
    <row r="81" spans="1:16" ht="12.75" customHeight="1">
      <c r="A81" s="49"/>
      <c r="B81" s="76"/>
      <c r="C81" s="77"/>
      <c r="D81" s="77"/>
      <c r="E81" s="77"/>
      <c r="F81" s="77"/>
      <c r="G81" s="77"/>
      <c r="H81" s="77"/>
      <c r="I81" s="78"/>
      <c r="J81" s="60"/>
      <c r="K81" s="63"/>
      <c r="L81" s="27">
        <f>SUM(M81:P81)</f>
        <v>2880000</v>
      </c>
      <c r="M81" s="28">
        <v>2880000</v>
      </c>
      <c r="N81" s="28"/>
      <c r="O81" s="28"/>
      <c r="P81" s="29"/>
    </row>
    <row r="82" spans="1:16" ht="12.75" customHeight="1">
      <c r="A82" s="49"/>
      <c r="B82" s="76"/>
      <c r="C82" s="77"/>
      <c r="D82" s="77"/>
      <c r="E82" s="77"/>
      <c r="F82" s="77"/>
      <c r="G82" s="77"/>
      <c r="H82" s="77"/>
      <c r="I82" s="78"/>
      <c r="J82" s="60"/>
      <c r="K82" s="63"/>
      <c r="L82" s="27"/>
      <c r="M82" s="28"/>
      <c r="N82" s="28"/>
      <c r="O82" s="28"/>
      <c r="P82" s="29"/>
    </row>
    <row r="83" spans="1:16" ht="12.75" customHeight="1">
      <c r="A83" s="50"/>
      <c r="B83" s="79"/>
      <c r="C83" s="80"/>
      <c r="D83" s="80"/>
      <c r="E83" s="80"/>
      <c r="F83" s="80"/>
      <c r="G83" s="80"/>
      <c r="H83" s="80"/>
      <c r="I83" s="81"/>
      <c r="J83" s="60"/>
      <c r="K83" s="63"/>
      <c r="L83" s="27"/>
      <c r="M83" s="28"/>
      <c r="N83" s="28"/>
      <c r="O83" s="28"/>
      <c r="P83" s="29"/>
    </row>
    <row r="84" spans="1:16" ht="12.75" customHeight="1">
      <c r="A84" s="30"/>
      <c r="B84" s="31"/>
      <c r="C84" s="31"/>
      <c r="D84" s="31"/>
      <c r="E84" s="34" t="s">
        <v>25</v>
      </c>
      <c r="F84" s="34"/>
      <c r="G84" s="34"/>
      <c r="H84" s="34"/>
      <c r="I84" s="35"/>
      <c r="J84" s="60"/>
      <c r="K84" s="63"/>
      <c r="L84" s="40" t="s">
        <v>22</v>
      </c>
      <c r="M84" s="40"/>
      <c r="N84" s="40"/>
      <c r="O84" s="40"/>
      <c r="P84" s="41"/>
    </row>
    <row r="85" spans="1:16" ht="12.75" customHeight="1">
      <c r="A85" s="30"/>
      <c r="B85" s="31"/>
      <c r="C85" s="31"/>
      <c r="D85" s="31"/>
      <c r="E85" s="36"/>
      <c r="F85" s="36"/>
      <c r="G85" s="36"/>
      <c r="H85" s="36"/>
      <c r="I85" s="37"/>
      <c r="J85" s="60"/>
      <c r="K85" s="63"/>
      <c r="L85" s="27">
        <f>SUM(M85:P85)</f>
        <v>0</v>
      </c>
      <c r="M85" s="108"/>
      <c r="N85" s="108"/>
      <c r="O85" s="108"/>
      <c r="P85" s="110"/>
    </row>
    <row r="86" spans="1:16" ht="12.75" customHeight="1">
      <c r="A86" s="30"/>
      <c r="B86" s="31"/>
      <c r="C86" s="31"/>
      <c r="D86" s="31"/>
      <c r="E86" s="36"/>
      <c r="F86" s="36"/>
      <c r="G86" s="36"/>
      <c r="H86" s="36"/>
      <c r="I86" s="37"/>
      <c r="J86" s="60"/>
      <c r="K86" s="63"/>
      <c r="L86" s="27"/>
      <c r="M86" s="108"/>
      <c r="N86" s="108"/>
      <c r="O86" s="108"/>
      <c r="P86" s="110"/>
    </row>
    <row r="87" spans="1:16" ht="12.75" customHeight="1" thickBot="1">
      <c r="A87" s="32"/>
      <c r="B87" s="33"/>
      <c r="C87" s="33"/>
      <c r="D87" s="33"/>
      <c r="E87" s="38"/>
      <c r="F87" s="38"/>
      <c r="G87" s="38"/>
      <c r="H87" s="38"/>
      <c r="I87" s="39"/>
      <c r="J87" s="61"/>
      <c r="K87" s="64"/>
      <c r="L87" s="42"/>
      <c r="M87" s="109"/>
      <c r="N87" s="109"/>
      <c r="O87" s="109"/>
      <c r="P87" s="111"/>
    </row>
    <row r="88" spans="1:16" ht="12.75" customHeight="1" thickTop="1" thickBot="1">
      <c r="A88" s="9"/>
      <c r="B88" s="9"/>
      <c r="C88" s="9"/>
      <c r="D88" s="9"/>
      <c r="E88" s="10"/>
      <c r="F88" s="10"/>
      <c r="G88" s="10"/>
      <c r="H88" s="10"/>
      <c r="I88" s="10"/>
      <c r="J88" s="9"/>
      <c r="K88" s="11"/>
      <c r="L88" s="12"/>
      <c r="M88" s="11"/>
      <c r="N88" s="11"/>
      <c r="O88" s="11"/>
      <c r="P88" s="11"/>
    </row>
    <row r="89" spans="1:16" ht="12.75" customHeight="1" thickTop="1">
      <c r="A89" s="48">
        <f>A76+1</f>
        <v>7</v>
      </c>
      <c r="B89" s="51" t="s">
        <v>11</v>
      </c>
      <c r="C89" s="51"/>
      <c r="D89" s="82">
        <v>801</v>
      </c>
      <c r="E89" s="82"/>
      <c r="F89" s="53" t="s">
        <v>30</v>
      </c>
      <c r="G89" s="54"/>
      <c r="H89" s="54"/>
      <c r="I89" s="55"/>
      <c r="J89" s="59" t="s">
        <v>45</v>
      </c>
      <c r="K89" s="62">
        <v>7500000</v>
      </c>
      <c r="L89" s="46" t="s">
        <v>8</v>
      </c>
      <c r="M89" s="46"/>
      <c r="N89" s="46"/>
      <c r="O89" s="46"/>
      <c r="P89" s="47"/>
    </row>
    <row r="90" spans="1:16" ht="12.75" customHeight="1">
      <c r="A90" s="49"/>
      <c r="B90" s="52"/>
      <c r="C90" s="52"/>
      <c r="D90" s="66"/>
      <c r="E90" s="66"/>
      <c r="F90" s="56"/>
      <c r="G90" s="57"/>
      <c r="H90" s="57"/>
      <c r="I90" s="58"/>
      <c r="J90" s="60"/>
      <c r="K90" s="63"/>
      <c r="L90" s="27">
        <f>SUM(M90:P90)</f>
        <v>0</v>
      </c>
      <c r="M90" s="27">
        <v>0</v>
      </c>
      <c r="N90" s="27"/>
      <c r="O90" s="27"/>
      <c r="P90" s="29"/>
    </row>
    <row r="91" spans="1:16" ht="12.75" customHeight="1">
      <c r="A91" s="49"/>
      <c r="B91" s="66" t="s">
        <v>9</v>
      </c>
      <c r="C91" s="66"/>
      <c r="D91" s="66">
        <v>80120</v>
      </c>
      <c r="E91" s="66"/>
      <c r="F91" s="67" t="s">
        <v>36</v>
      </c>
      <c r="G91" s="68"/>
      <c r="H91" s="68"/>
      <c r="I91" s="69"/>
      <c r="J91" s="60"/>
      <c r="K91" s="63"/>
      <c r="L91" s="27"/>
      <c r="M91" s="27"/>
      <c r="N91" s="27"/>
      <c r="O91" s="27"/>
      <c r="P91" s="29"/>
    </row>
    <row r="92" spans="1:16" ht="12.75" customHeight="1">
      <c r="A92" s="49"/>
      <c r="B92" s="66"/>
      <c r="C92" s="66"/>
      <c r="D92" s="66"/>
      <c r="E92" s="66"/>
      <c r="F92" s="70"/>
      <c r="G92" s="71"/>
      <c r="H92" s="71"/>
      <c r="I92" s="72"/>
      <c r="J92" s="60"/>
      <c r="K92" s="63"/>
      <c r="L92" s="27"/>
      <c r="M92" s="27"/>
      <c r="N92" s="27"/>
      <c r="O92" s="27"/>
      <c r="P92" s="29"/>
    </row>
    <row r="93" spans="1:16" ht="12.75" customHeight="1">
      <c r="A93" s="49"/>
      <c r="B93" s="73" t="s">
        <v>44</v>
      </c>
      <c r="C93" s="74"/>
      <c r="D93" s="74"/>
      <c r="E93" s="74"/>
      <c r="F93" s="74"/>
      <c r="G93" s="74"/>
      <c r="H93" s="74"/>
      <c r="I93" s="75"/>
      <c r="J93" s="60"/>
      <c r="K93" s="63"/>
      <c r="L93" s="24" t="s">
        <v>20</v>
      </c>
      <c r="M93" s="25"/>
      <c r="N93" s="25"/>
      <c r="O93" s="25"/>
      <c r="P93" s="26"/>
    </row>
    <row r="94" spans="1:16" ht="12.75" customHeight="1">
      <c r="A94" s="49"/>
      <c r="B94" s="76"/>
      <c r="C94" s="77"/>
      <c r="D94" s="77"/>
      <c r="E94" s="77"/>
      <c r="F94" s="77"/>
      <c r="G94" s="77"/>
      <c r="H94" s="77"/>
      <c r="I94" s="78"/>
      <c r="J94" s="60"/>
      <c r="K94" s="63"/>
      <c r="L94" s="27">
        <f>SUM(M94:P94)</f>
        <v>3500000</v>
      </c>
      <c r="M94" s="28">
        <v>3500000</v>
      </c>
      <c r="N94" s="28"/>
      <c r="O94" s="28"/>
      <c r="P94" s="29"/>
    </row>
    <row r="95" spans="1:16" ht="12.75" customHeight="1">
      <c r="A95" s="49"/>
      <c r="B95" s="76"/>
      <c r="C95" s="77"/>
      <c r="D95" s="77"/>
      <c r="E95" s="77"/>
      <c r="F95" s="77"/>
      <c r="G95" s="77"/>
      <c r="H95" s="77"/>
      <c r="I95" s="78"/>
      <c r="J95" s="60"/>
      <c r="K95" s="63"/>
      <c r="L95" s="27"/>
      <c r="M95" s="28"/>
      <c r="N95" s="28"/>
      <c r="O95" s="28"/>
      <c r="P95" s="29"/>
    </row>
    <row r="96" spans="1:16" ht="12.75" customHeight="1">
      <c r="A96" s="50"/>
      <c r="B96" s="79"/>
      <c r="C96" s="80"/>
      <c r="D96" s="80"/>
      <c r="E96" s="80"/>
      <c r="F96" s="80"/>
      <c r="G96" s="80"/>
      <c r="H96" s="80"/>
      <c r="I96" s="81"/>
      <c r="J96" s="60"/>
      <c r="K96" s="63"/>
      <c r="L96" s="27"/>
      <c r="M96" s="28"/>
      <c r="N96" s="28"/>
      <c r="O96" s="28"/>
      <c r="P96" s="29"/>
    </row>
    <row r="97" spans="1:16" ht="12.75" customHeight="1">
      <c r="A97" s="30"/>
      <c r="B97" s="31"/>
      <c r="C97" s="31"/>
      <c r="D97" s="31"/>
      <c r="E97" s="34" t="s">
        <v>25</v>
      </c>
      <c r="F97" s="34"/>
      <c r="G97" s="34"/>
      <c r="H97" s="34"/>
      <c r="I97" s="35"/>
      <c r="J97" s="60"/>
      <c r="K97" s="63"/>
      <c r="L97" s="40" t="s">
        <v>22</v>
      </c>
      <c r="M97" s="40"/>
      <c r="N97" s="40"/>
      <c r="O97" s="40"/>
      <c r="P97" s="41"/>
    </row>
    <row r="98" spans="1:16" ht="12.75" customHeight="1">
      <c r="A98" s="30"/>
      <c r="B98" s="31"/>
      <c r="C98" s="31"/>
      <c r="D98" s="31"/>
      <c r="E98" s="36"/>
      <c r="F98" s="36"/>
      <c r="G98" s="36"/>
      <c r="H98" s="36"/>
      <c r="I98" s="37"/>
      <c r="J98" s="60"/>
      <c r="K98" s="63"/>
      <c r="L98" s="27">
        <f>SUM(M98:P98)</f>
        <v>3822264</v>
      </c>
      <c r="M98" s="28">
        <v>3822264</v>
      </c>
      <c r="N98" s="28"/>
      <c r="O98" s="28"/>
      <c r="P98" s="44"/>
    </row>
    <row r="99" spans="1:16" ht="12.75" customHeight="1">
      <c r="A99" s="30"/>
      <c r="B99" s="31"/>
      <c r="C99" s="31"/>
      <c r="D99" s="31"/>
      <c r="E99" s="36"/>
      <c r="F99" s="36"/>
      <c r="G99" s="36"/>
      <c r="H99" s="36"/>
      <c r="I99" s="37"/>
      <c r="J99" s="60"/>
      <c r="K99" s="63"/>
      <c r="L99" s="27"/>
      <c r="M99" s="28"/>
      <c r="N99" s="28"/>
      <c r="O99" s="28"/>
      <c r="P99" s="44"/>
    </row>
    <row r="100" spans="1:16" ht="12.75" customHeight="1" thickBot="1">
      <c r="A100" s="32"/>
      <c r="B100" s="33"/>
      <c r="C100" s="33"/>
      <c r="D100" s="33"/>
      <c r="E100" s="38"/>
      <c r="F100" s="38"/>
      <c r="G100" s="38"/>
      <c r="H100" s="38"/>
      <c r="I100" s="39"/>
      <c r="J100" s="61"/>
      <c r="K100" s="64"/>
      <c r="L100" s="42"/>
      <c r="M100" s="43"/>
      <c r="N100" s="43"/>
      <c r="O100" s="43"/>
      <c r="P100" s="45"/>
    </row>
    <row r="101" spans="1:16" ht="14.25" thickTop="1" thickBot="1">
      <c r="A101" s="4"/>
      <c r="B101" s="5"/>
      <c r="C101" s="5"/>
      <c r="D101" s="5"/>
      <c r="E101" s="5"/>
      <c r="F101" s="5"/>
      <c r="G101" s="5"/>
      <c r="H101" s="5"/>
      <c r="I101" s="5"/>
      <c r="J101" s="6"/>
      <c r="K101" s="6"/>
      <c r="L101" s="6"/>
      <c r="M101" s="6"/>
      <c r="N101" s="6"/>
      <c r="O101" s="6"/>
      <c r="P101" s="6"/>
    </row>
    <row r="102" spans="1:16" s="2" customFormat="1" ht="12.75" customHeight="1" thickTop="1">
      <c r="A102" s="89">
        <f>A89+1</f>
        <v>8</v>
      </c>
      <c r="B102" s="91" t="s">
        <v>11</v>
      </c>
      <c r="C102" s="91"/>
      <c r="D102" s="91">
        <v>900</v>
      </c>
      <c r="E102" s="91"/>
      <c r="F102" s="93" t="s">
        <v>38</v>
      </c>
      <c r="G102" s="93"/>
      <c r="H102" s="93"/>
      <c r="I102" s="93"/>
      <c r="J102" s="91" t="s">
        <v>59</v>
      </c>
      <c r="K102" s="96">
        <v>12089630</v>
      </c>
      <c r="L102" s="104" t="s">
        <v>8</v>
      </c>
      <c r="M102" s="104"/>
      <c r="N102" s="104"/>
      <c r="O102" s="104"/>
      <c r="P102" s="105"/>
    </row>
    <row r="103" spans="1:16" s="2" customFormat="1" ht="12.75" customHeight="1">
      <c r="A103" s="90"/>
      <c r="B103" s="92"/>
      <c r="C103" s="92"/>
      <c r="D103" s="92"/>
      <c r="E103" s="92"/>
      <c r="F103" s="94"/>
      <c r="G103" s="94"/>
      <c r="H103" s="94"/>
      <c r="I103" s="94"/>
      <c r="J103" s="92"/>
      <c r="K103" s="97"/>
      <c r="L103" s="106">
        <f>SUM(M103:P103)</f>
        <v>1018591</v>
      </c>
      <c r="M103" s="106">
        <v>172447</v>
      </c>
      <c r="N103" s="106"/>
      <c r="O103" s="106">
        <v>846144</v>
      </c>
      <c r="P103" s="107"/>
    </row>
    <row r="104" spans="1:16" s="2" customFormat="1" ht="12.75" customHeight="1">
      <c r="A104" s="90"/>
      <c r="B104" s="99" t="s">
        <v>9</v>
      </c>
      <c r="C104" s="99"/>
      <c r="D104" s="99">
        <v>90002</v>
      </c>
      <c r="E104" s="99"/>
      <c r="F104" s="100" t="s">
        <v>39</v>
      </c>
      <c r="G104" s="100"/>
      <c r="H104" s="100"/>
      <c r="I104" s="100"/>
      <c r="J104" s="92"/>
      <c r="K104" s="97"/>
      <c r="L104" s="106"/>
      <c r="M104" s="106"/>
      <c r="N104" s="106"/>
      <c r="O104" s="106"/>
      <c r="P104" s="107"/>
    </row>
    <row r="105" spans="1:16" s="2" customFormat="1" ht="12.75" customHeight="1">
      <c r="A105" s="90"/>
      <c r="B105" s="99"/>
      <c r="C105" s="99"/>
      <c r="D105" s="99"/>
      <c r="E105" s="99"/>
      <c r="F105" s="100"/>
      <c r="G105" s="100"/>
      <c r="H105" s="100"/>
      <c r="I105" s="100"/>
      <c r="J105" s="92"/>
      <c r="K105" s="97"/>
      <c r="L105" s="106"/>
      <c r="M105" s="106"/>
      <c r="N105" s="106"/>
      <c r="O105" s="106"/>
      <c r="P105" s="107"/>
    </row>
    <row r="106" spans="1:16" s="2" customFormat="1" ht="12.75" customHeight="1">
      <c r="A106" s="90"/>
      <c r="B106" s="99" t="s">
        <v>40</v>
      </c>
      <c r="C106" s="99"/>
      <c r="D106" s="99"/>
      <c r="E106" s="99"/>
      <c r="F106" s="99"/>
      <c r="G106" s="99"/>
      <c r="H106" s="99"/>
      <c r="I106" s="99"/>
      <c r="J106" s="92"/>
      <c r="K106" s="97"/>
      <c r="L106" s="162" t="s">
        <v>20</v>
      </c>
      <c r="M106" s="162"/>
      <c r="N106" s="162"/>
      <c r="O106" s="162"/>
      <c r="P106" s="163"/>
    </row>
    <row r="107" spans="1:16" s="2" customFormat="1" ht="12.75" customHeight="1">
      <c r="A107" s="90"/>
      <c r="B107" s="99"/>
      <c r="C107" s="99"/>
      <c r="D107" s="99"/>
      <c r="E107" s="99"/>
      <c r="F107" s="99"/>
      <c r="G107" s="99"/>
      <c r="H107" s="99"/>
      <c r="I107" s="99"/>
      <c r="J107" s="92"/>
      <c r="K107" s="97"/>
      <c r="L107" s="106">
        <f>SUM(M107:P107)</f>
        <v>6415170</v>
      </c>
      <c r="M107" s="165">
        <v>1086088</v>
      </c>
      <c r="N107" s="165"/>
      <c r="O107" s="165">
        <v>5329082</v>
      </c>
      <c r="P107" s="107"/>
    </row>
    <row r="108" spans="1:16" s="2" customFormat="1" ht="12.75" customHeight="1">
      <c r="A108" s="90"/>
      <c r="B108" s="99"/>
      <c r="C108" s="99"/>
      <c r="D108" s="99"/>
      <c r="E108" s="99"/>
      <c r="F108" s="99"/>
      <c r="G108" s="99"/>
      <c r="H108" s="99"/>
      <c r="I108" s="99"/>
      <c r="J108" s="92"/>
      <c r="K108" s="97"/>
      <c r="L108" s="106"/>
      <c r="M108" s="165"/>
      <c r="N108" s="165"/>
      <c r="O108" s="165"/>
      <c r="P108" s="107"/>
    </row>
    <row r="109" spans="1:16" s="2" customFormat="1" ht="12.75" customHeight="1">
      <c r="A109" s="90"/>
      <c r="B109" s="99"/>
      <c r="C109" s="99"/>
      <c r="D109" s="99"/>
      <c r="E109" s="99"/>
      <c r="F109" s="99"/>
      <c r="G109" s="99"/>
      <c r="H109" s="99"/>
      <c r="I109" s="99"/>
      <c r="J109" s="92"/>
      <c r="K109" s="97"/>
      <c r="L109" s="106"/>
      <c r="M109" s="165"/>
      <c r="N109" s="165"/>
      <c r="O109" s="165"/>
      <c r="P109" s="107"/>
    </row>
    <row r="110" spans="1:16" s="2" customFormat="1" ht="12.75" customHeight="1">
      <c r="A110" s="90"/>
      <c r="B110" s="92"/>
      <c r="C110" s="92"/>
      <c r="D110" s="92"/>
      <c r="E110" s="102" t="s">
        <v>29</v>
      </c>
      <c r="F110" s="102"/>
      <c r="G110" s="102"/>
      <c r="H110" s="102"/>
      <c r="I110" s="102"/>
      <c r="J110" s="92"/>
      <c r="K110" s="97"/>
      <c r="L110" s="162" t="s">
        <v>22</v>
      </c>
      <c r="M110" s="162"/>
      <c r="N110" s="162"/>
      <c r="O110" s="162"/>
      <c r="P110" s="163"/>
    </row>
    <row r="111" spans="1:16" s="2" customFormat="1" ht="12.75" customHeight="1">
      <c r="A111" s="90"/>
      <c r="B111" s="92"/>
      <c r="C111" s="92"/>
      <c r="D111" s="92"/>
      <c r="E111" s="102"/>
      <c r="F111" s="102"/>
      <c r="G111" s="102"/>
      <c r="H111" s="102"/>
      <c r="I111" s="102"/>
      <c r="J111" s="92"/>
      <c r="K111" s="97"/>
      <c r="L111" s="106">
        <f>SUM(M111:P111)</f>
        <v>4640989</v>
      </c>
      <c r="M111" s="165">
        <v>785720</v>
      </c>
      <c r="N111" s="165"/>
      <c r="O111" s="165">
        <v>3855269</v>
      </c>
      <c r="P111" s="167"/>
    </row>
    <row r="112" spans="1:16" s="2" customFormat="1" ht="12.75" customHeight="1">
      <c r="A112" s="90"/>
      <c r="B112" s="92"/>
      <c r="C112" s="92"/>
      <c r="D112" s="92"/>
      <c r="E112" s="102"/>
      <c r="F112" s="102"/>
      <c r="G112" s="102"/>
      <c r="H112" s="102"/>
      <c r="I112" s="102"/>
      <c r="J112" s="92"/>
      <c r="K112" s="97"/>
      <c r="L112" s="106"/>
      <c r="M112" s="165"/>
      <c r="N112" s="165"/>
      <c r="O112" s="165"/>
      <c r="P112" s="167"/>
    </row>
    <row r="113" spans="1:16" s="2" customFormat="1" ht="12.75" customHeight="1" thickBot="1">
      <c r="A113" s="101"/>
      <c r="B113" s="95"/>
      <c r="C113" s="95"/>
      <c r="D113" s="95"/>
      <c r="E113" s="103"/>
      <c r="F113" s="103"/>
      <c r="G113" s="103"/>
      <c r="H113" s="103"/>
      <c r="I113" s="103"/>
      <c r="J113" s="95"/>
      <c r="K113" s="98"/>
      <c r="L113" s="164"/>
      <c r="M113" s="166"/>
      <c r="N113" s="166"/>
      <c r="O113" s="166"/>
      <c r="P113" s="168"/>
    </row>
    <row r="114" spans="1:16" ht="14.25" thickTop="1" thickBot="1">
      <c r="A114" s="4"/>
      <c r="B114" s="5"/>
      <c r="C114" s="5"/>
      <c r="D114" s="5"/>
      <c r="E114" s="5"/>
      <c r="F114" s="5"/>
      <c r="G114" s="5"/>
      <c r="H114" s="5"/>
      <c r="I114" s="5"/>
      <c r="J114" s="6"/>
      <c r="K114" s="6"/>
      <c r="L114" s="6"/>
      <c r="M114" s="6"/>
      <c r="N114" s="6"/>
      <c r="O114" s="6"/>
      <c r="P114" s="6"/>
    </row>
    <row r="115" spans="1:16" ht="12.75" customHeight="1" thickTop="1">
      <c r="A115" s="48">
        <f>A102+1</f>
        <v>9</v>
      </c>
      <c r="B115" s="51" t="s">
        <v>11</v>
      </c>
      <c r="C115" s="51"/>
      <c r="D115" s="51">
        <v>926</v>
      </c>
      <c r="E115" s="51"/>
      <c r="F115" s="53" t="s">
        <v>41</v>
      </c>
      <c r="G115" s="54"/>
      <c r="H115" s="54"/>
      <c r="I115" s="55"/>
      <c r="J115" s="59" t="s">
        <v>46</v>
      </c>
      <c r="K115" s="62">
        <v>15000000</v>
      </c>
      <c r="L115" s="46" t="s">
        <v>8</v>
      </c>
      <c r="M115" s="46"/>
      <c r="N115" s="46"/>
      <c r="O115" s="46"/>
      <c r="P115" s="47"/>
    </row>
    <row r="116" spans="1:16" ht="12" customHeight="1">
      <c r="A116" s="49"/>
      <c r="B116" s="52"/>
      <c r="C116" s="52"/>
      <c r="D116" s="52"/>
      <c r="E116" s="52"/>
      <c r="F116" s="56"/>
      <c r="G116" s="57"/>
      <c r="H116" s="57"/>
      <c r="I116" s="58"/>
      <c r="J116" s="60"/>
      <c r="K116" s="63"/>
      <c r="L116" s="27">
        <f>SUM(M116:P116)</f>
        <v>0</v>
      </c>
      <c r="M116" s="27">
        <v>0</v>
      </c>
      <c r="N116" s="27"/>
      <c r="O116" s="27"/>
      <c r="P116" s="29"/>
    </row>
    <row r="117" spans="1:16" ht="12.75" customHeight="1">
      <c r="A117" s="49"/>
      <c r="B117" s="66" t="s">
        <v>9</v>
      </c>
      <c r="C117" s="66"/>
      <c r="D117" s="66">
        <v>92601</v>
      </c>
      <c r="E117" s="66"/>
      <c r="F117" s="67" t="s">
        <v>42</v>
      </c>
      <c r="G117" s="68"/>
      <c r="H117" s="68"/>
      <c r="I117" s="69"/>
      <c r="J117" s="60"/>
      <c r="K117" s="63"/>
      <c r="L117" s="27"/>
      <c r="M117" s="27"/>
      <c r="N117" s="27"/>
      <c r="O117" s="27"/>
      <c r="P117" s="29"/>
    </row>
    <row r="118" spans="1:16" ht="12.75" customHeight="1">
      <c r="A118" s="49"/>
      <c r="B118" s="66"/>
      <c r="C118" s="66"/>
      <c r="D118" s="66"/>
      <c r="E118" s="66"/>
      <c r="F118" s="70"/>
      <c r="G118" s="71"/>
      <c r="H118" s="71"/>
      <c r="I118" s="72"/>
      <c r="J118" s="60"/>
      <c r="K118" s="63"/>
      <c r="L118" s="27"/>
      <c r="M118" s="27"/>
      <c r="N118" s="27"/>
      <c r="O118" s="27"/>
      <c r="P118" s="29"/>
    </row>
    <row r="119" spans="1:16" ht="12.75" customHeight="1">
      <c r="A119" s="49"/>
      <c r="B119" s="73" t="s">
        <v>48</v>
      </c>
      <c r="C119" s="74"/>
      <c r="D119" s="74"/>
      <c r="E119" s="74"/>
      <c r="F119" s="74"/>
      <c r="G119" s="74"/>
      <c r="H119" s="74"/>
      <c r="I119" s="75"/>
      <c r="J119" s="60"/>
      <c r="K119" s="63"/>
      <c r="L119" s="24" t="s">
        <v>20</v>
      </c>
      <c r="M119" s="25"/>
      <c r="N119" s="25"/>
      <c r="O119" s="25"/>
      <c r="P119" s="26"/>
    </row>
    <row r="120" spans="1:16" ht="12.75" customHeight="1">
      <c r="A120" s="49"/>
      <c r="B120" s="76"/>
      <c r="C120" s="77"/>
      <c r="D120" s="77"/>
      <c r="E120" s="77"/>
      <c r="F120" s="77"/>
      <c r="G120" s="77"/>
      <c r="H120" s="77"/>
      <c r="I120" s="78"/>
      <c r="J120" s="60"/>
      <c r="K120" s="63"/>
      <c r="L120" s="27">
        <f>SUM(M120:P120)</f>
        <v>4943700</v>
      </c>
      <c r="M120" s="28">
        <v>4943700</v>
      </c>
      <c r="N120" s="28"/>
      <c r="O120" s="28"/>
      <c r="P120" s="29"/>
    </row>
    <row r="121" spans="1:16" ht="12.75" customHeight="1">
      <c r="A121" s="49"/>
      <c r="B121" s="76"/>
      <c r="C121" s="77"/>
      <c r="D121" s="77"/>
      <c r="E121" s="77"/>
      <c r="F121" s="77"/>
      <c r="G121" s="77"/>
      <c r="H121" s="77"/>
      <c r="I121" s="78"/>
      <c r="J121" s="60"/>
      <c r="K121" s="63"/>
      <c r="L121" s="27"/>
      <c r="M121" s="28"/>
      <c r="N121" s="28"/>
      <c r="O121" s="28"/>
      <c r="P121" s="29"/>
    </row>
    <row r="122" spans="1:16" ht="12.75" customHeight="1">
      <c r="A122" s="50"/>
      <c r="B122" s="79"/>
      <c r="C122" s="80"/>
      <c r="D122" s="80"/>
      <c r="E122" s="80"/>
      <c r="F122" s="80"/>
      <c r="G122" s="80"/>
      <c r="H122" s="80"/>
      <c r="I122" s="81"/>
      <c r="J122" s="60"/>
      <c r="K122" s="63"/>
      <c r="L122" s="27"/>
      <c r="M122" s="28"/>
      <c r="N122" s="28"/>
      <c r="O122" s="28"/>
      <c r="P122" s="29"/>
    </row>
    <row r="123" spans="1:16" ht="12.75" customHeight="1">
      <c r="A123" s="30"/>
      <c r="B123" s="31"/>
      <c r="C123" s="31"/>
      <c r="D123" s="31"/>
      <c r="E123" s="34" t="s">
        <v>25</v>
      </c>
      <c r="F123" s="34"/>
      <c r="G123" s="34"/>
      <c r="H123" s="34"/>
      <c r="I123" s="35"/>
      <c r="J123" s="60"/>
      <c r="K123" s="63"/>
      <c r="L123" s="40" t="s">
        <v>22</v>
      </c>
      <c r="M123" s="40"/>
      <c r="N123" s="40"/>
      <c r="O123" s="40"/>
      <c r="P123" s="41"/>
    </row>
    <row r="124" spans="1:16" ht="12.75" customHeight="1">
      <c r="A124" s="30"/>
      <c r="B124" s="31"/>
      <c r="C124" s="31"/>
      <c r="D124" s="31"/>
      <c r="E124" s="36"/>
      <c r="F124" s="36"/>
      <c r="G124" s="36"/>
      <c r="H124" s="36"/>
      <c r="I124" s="37"/>
      <c r="J124" s="60"/>
      <c r="K124" s="63"/>
      <c r="L124" s="27">
        <f>SUM(M124:P124)</f>
        <v>10000000</v>
      </c>
      <c r="M124" s="28">
        <v>10000000</v>
      </c>
      <c r="N124" s="28"/>
      <c r="O124" s="28"/>
      <c r="P124" s="44"/>
    </row>
    <row r="125" spans="1:16" ht="12.75" customHeight="1">
      <c r="A125" s="30"/>
      <c r="B125" s="31"/>
      <c r="C125" s="31"/>
      <c r="D125" s="31"/>
      <c r="E125" s="36"/>
      <c r="F125" s="36"/>
      <c r="G125" s="36"/>
      <c r="H125" s="36"/>
      <c r="I125" s="37"/>
      <c r="J125" s="60"/>
      <c r="K125" s="63"/>
      <c r="L125" s="27"/>
      <c r="M125" s="28"/>
      <c r="N125" s="28"/>
      <c r="O125" s="28"/>
      <c r="P125" s="44"/>
    </row>
    <row r="126" spans="1:16" ht="12.75" customHeight="1" thickBot="1">
      <c r="A126" s="32"/>
      <c r="B126" s="33"/>
      <c r="C126" s="33"/>
      <c r="D126" s="33"/>
      <c r="E126" s="38"/>
      <c r="F126" s="38"/>
      <c r="G126" s="38"/>
      <c r="H126" s="38"/>
      <c r="I126" s="39"/>
      <c r="J126" s="61"/>
      <c r="K126" s="64"/>
      <c r="L126" s="42"/>
      <c r="M126" s="43"/>
      <c r="N126" s="43"/>
      <c r="O126" s="43"/>
      <c r="P126" s="45"/>
    </row>
    <row r="127" spans="1:16" ht="12.75" customHeight="1" thickTop="1" thickBot="1">
      <c r="A127" s="9"/>
      <c r="B127" s="9"/>
      <c r="C127" s="9"/>
      <c r="D127" s="9"/>
      <c r="E127" s="10"/>
      <c r="F127" s="10"/>
      <c r="G127" s="10"/>
      <c r="H127" s="10"/>
      <c r="I127" s="10"/>
      <c r="J127" s="9"/>
      <c r="K127" s="11"/>
      <c r="L127" s="12"/>
      <c r="M127" s="11"/>
      <c r="N127" s="11"/>
      <c r="O127" s="11"/>
      <c r="P127" s="11"/>
    </row>
    <row r="128" spans="1:16" ht="12.75" customHeight="1" thickTop="1">
      <c r="A128" s="48">
        <f>A115+1</f>
        <v>10</v>
      </c>
      <c r="B128" s="51" t="s">
        <v>11</v>
      </c>
      <c r="C128" s="51"/>
      <c r="D128" s="51">
        <v>926</v>
      </c>
      <c r="E128" s="51"/>
      <c r="F128" s="53" t="s">
        <v>41</v>
      </c>
      <c r="G128" s="54"/>
      <c r="H128" s="54"/>
      <c r="I128" s="55"/>
      <c r="J128" s="59" t="s">
        <v>49</v>
      </c>
      <c r="K128" s="62">
        <v>12000000</v>
      </c>
      <c r="L128" s="46" t="s">
        <v>8</v>
      </c>
      <c r="M128" s="46"/>
      <c r="N128" s="46"/>
      <c r="O128" s="46"/>
      <c r="P128" s="47"/>
    </row>
    <row r="129" spans="1:16" ht="12.75" customHeight="1">
      <c r="A129" s="49"/>
      <c r="B129" s="52"/>
      <c r="C129" s="52"/>
      <c r="D129" s="52"/>
      <c r="E129" s="52"/>
      <c r="F129" s="56"/>
      <c r="G129" s="57"/>
      <c r="H129" s="57"/>
      <c r="I129" s="58"/>
      <c r="J129" s="60"/>
      <c r="K129" s="63"/>
      <c r="L129" s="27">
        <f>SUM(M129:P129)</f>
        <v>12000</v>
      </c>
      <c r="M129" s="27">
        <v>12000</v>
      </c>
      <c r="N129" s="27"/>
      <c r="O129" s="27"/>
      <c r="P129" s="29"/>
    </row>
    <row r="130" spans="1:16" ht="12.75" customHeight="1">
      <c r="A130" s="49"/>
      <c r="B130" s="66" t="s">
        <v>9</v>
      </c>
      <c r="C130" s="66"/>
      <c r="D130" s="66">
        <v>92601</v>
      </c>
      <c r="E130" s="66"/>
      <c r="F130" s="67" t="s">
        <v>42</v>
      </c>
      <c r="G130" s="68"/>
      <c r="H130" s="68"/>
      <c r="I130" s="69"/>
      <c r="J130" s="60"/>
      <c r="K130" s="63"/>
      <c r="L130" s="27"/>
      <c r="M130" s="27"/>
      <c r="N130" s="27"/>
      <c r="O130" s="27"/>
      <c r="P130" s="29"/>
    </row>
    <row r="131" spans="1:16" ht="12.75" customHeight="1">
      <c r="A131" s="49"/>
      <c r="B131" s="66"/>
      <c r="C131" s="66"/>
      <c r="D131" s="66"/>
      <c r="E131" s="66"/>
      <c r="F131" s="70"/>
      <c r="G131" s="71"/>
      <c r="H131" s="71"/>
      <c r="I131" s="72"/>
      <c r="J131" s="60"/>
      <c r="K131" s="63"/>
      <c r="L131" s="27"/>
      <c r="M131" s="27"/>
      <c r="N131" s="27"/>
      <c r="O131" s="27"/>
      <c r="P131" s="29"/>
    </row>
    <row r="132" spans="1:16" ht="12.75" customHeight="1">
      <c r="A132" s="49"/>
      <c r="B132" s="73" t="s">
        <v>47</v>
      </c>
      <c r="C132" s="74"/>
      <c r="D132" s="74"/>
      <c r="E132" s="74"/>
      <c r="F132" s="74"/>
      <c r="G132" s="74"/>
      <c r="H132" s="74"/>
      <c r="I132" s="75"/>
      <c r="J132" s="60"/>
      <c r="K132" s="63"/>
      <c r="L132" s="24" t="s">
        <v>20</v>
      </c>
      <c r="M132" s="25"/>
      <c r="N132" s="25"/>
      <c r="O132" s="25"/>
      <c r="P132" s="26"/>
    </row>
    <row r="133" spans="1:16" ht="12.75" customHeight="1">
      <c r="A133" s="49"/>
      <c r="B133" s="76"/>
      <c r="C133" s="77"/>
      <c r="D133" s="77"/>
      <c r="E133" s="77"/>
      <c r="F133" s="77"/>
      <c r="G133" s="77"/>
      <c r="H133" s="77"/>
      <c r="I133" s="78"/>
      <c r="J133" s="60"/>
      <c r="K133" s="63"/>
      <c r="L133" s="27">
        <f>SUM(M133:P133)</f>
        <v>5000000</v>
      </c>
      <c r="M133" s="28">
        <v>5000000</v>
      </c>
      <c r="N133" s="28"/>
      <c r="O133" s="28"/>
      <c r="P133" s="29"/>
    </row>
    <row r="134" spans="1:16" ht="12.75" customHeight="1">
      <c r="A134" s="49"/>
      <c r="B134" s="76"/>
      <c r="C134" s="77"/>
      <c r="D134" s="77"/>
      <c r="E134" s="77"/>
      <c r="F134" s="77"/>
      <c r="G134" s="77"/>
      <c r="H134" s="77"/>
      <c r="I134" s="78"/>
      <c r="J134" s="60"/>
      <c r="K134" s="63"/>
      <c r="L134" s="27"/>
      <c r="M134" s="28"/>
      <c r="N134" s="28"/>
      <c r="O134" s="28"/>
      <c r="P134" s="29"/>
    </row>
    <row r="135" spans="1:16" ht="12.75" customHeight="1">
      <c r="A135" s="50"/>
      <c r="B135" s="79"/>
      <c r="C135" s="80"/>
      <c r="D135" s="80"/>
      <c r="E135" s="80"/>
      <c r="F135" s="80"/>
      <c r="G135" s="80"/>
      <c r="H135" s="80"/>
      <c r="I135" s="81"/>
      <c r="J135" s="60"/>
      <c r="K135" s="63"/>
      <c r="L135" s="27"/>
      <c r="M135" s="28"/>
      <c r="N135" s="28"/>
      <c r="O135" s="28"/>
      <c r="P135" s="29"/>
    </row>
    <row r="136" spans="1:16" ht="12.75" customHeight="1">
      <c r="A136" s="30"/>
      <c r="B136" s="31"/>
      <c r="C136" s="31"/>
      <c r="D136" s="31"/>
      <c r="E136" s="34" t="s">
        <v>25</v>
      </c>
      <c r="F136" s="34"/>
      <c r="G136" s="34"/>
      <c r="H136" s="34"/>
      <c r="I136" s="35"/>
      <c r="J136" s="60"/>
      <c r="K136" s="63"/>
      <c r="L136" s="40" t="s">
        <v>22</v>
      </c>
      <c r="M136" s="40"/>
      <c r="N136" s="40"/>
      <c r="O136" s="40"/>
      <c r="P136" s="41"/>
    </row>
    <row r="137" spans="1:16" ht="12.75" customHeight="1">
      <c r="A137" s="30"/>
      <c r="B137" s="31"/>
      <c r="C137" s="31"/>
      <c r="D137" s="31"/>
      <c r="E137" s="36"/>
      <c r="F137" s="36"/>
      <c r="G137" s="36"/>
      <c r="H137" s="36"/>
      <c r="I137" s="37"/>
      <c r="J137" s="60"/>
      <c r="K137" s="63"/>
      <c r="L137" s="27">
        <f>SUM(M137:P137)</f>
        <v>5065650</v>
      </c>
      <c r="M137" s="28">
        <v>5065650</v>
      </c>
      <c r="N137" s="28"/>
      <c r="O137" s="28"/>
      <c r="P137" s="44"/>
    </row>
    <row r="138" spans="1:16" ht="12.75" customHeight="1">
      <c r="A138" s="30"/>
      <c r="B138" s="31"/>
      <c r="C138" s="31"/>
      <c r="D138" s="31"/>
      <c r="E138" s="36"/>
      <c r="F138" s="36"/>
      <c r="G138" s="36"/>
      <c r="H138" s="36"/>
      <c r="I138" s="37"/>
      <c r="J138" s="60"/>
      <c r="K138" s="63"/>
      <c r="L138" s="27"/>
      <c r="M138" s="28"/>
      <c r="N138" s="28"/>
      <c r="O138" s="28"/>
      <c r="P138" s="44"/>
    </row>
    <row r="139" spans="1:16" ht="12.75" customHeight="1" thickBot="1">
      <c r="A139" s="32"/>
      <c r="B139" s="33"/>
      <c r="C139" s="33"/>
      <c r="D139" s="33"/>
      <c r="E139" s="38"/>
      <c r="F139" s="38"/>
      <c r="G139" s="38"/>
      <c r="H139" s="38"/>
      <c r="I139" s="39"/>
      <c r="J139" s="61"/>
      <c r="K139" s="64"/>
      <c r="L139" s="42"/>
      <c r="M139" s="43"/>
      <c r="N139" s="43"/>
      <c r="O139" s="43"/>
      <c r="P139" s="45"/>
    </row>
    <row r="140" spans="1:16" ht="12.75" customHeight="1" thickTop="1" thickBot="1">
      <c r="A140" s="13"/>
      <c r="B140" s="13"/>
      <c r="C140" s="13"/>
      <c r="D140" s="13"/>
      <c r="E140" s="14"/>
      <c r="F140" s="14"/>
      <c r="G140" s="14"/>
      <c r="H140" s="14"/>
      <c r="I140" s="14"/>
      <c r="J140" s="13"/>
      <c r="K140" s="11"/>
      <c r="L140" s="12"/>
      <c r="M140" s="16"/>
      <c r="N140" s="16"/>
      <c r="O140" s="16"/>
      <c r="P140" s="16"/>
    </row>
    <row r="141" spans="1:16" s="2" customFormat="1" ht="12.75" customHeight="1" thickTop="1">
      <c r="A141" s="48">
        <f>A128+1</f>
        <v>11</v>
      </c>
      <c r="B141" s="51" t="s">
        <v>11</v>
      </c>
      <c r="C141" s="51"/>
      <c r="D141" s="51">
        <v>926</v>
      </c>
      <c r="E141" s="51"/>
      <c r="F141" s="53" t="s">
        <v>41</v>
      </c>
      <c r="G141" s="54"/>
      <c r="H141" s="54"/>
      <c r="I141" s="55"/>
      <c r="J141" s="59" t="s">
        <v>55</v>
      </c>
      <c r="K141" s="62">
        <v>2650000</v>
      </c>
      <c r="L141" s="46" t="s">
        <v>8</v>
      </c>
      <c r="M141" s="46"/>
      <c r="N141" s="46"/>
      <c r="O141" s="46"/>
      <c r="P141" s="47"/>
    </row>
    <row r="142" spans="1:16" s="2" customFormat="1" ht="12.75" customHeight="1">
      <c r="A142" s="49"/>
      <c r="B142" s="52"/>
      <c r="C142" s="52"/>
      <c r="D142" s="52"/>
      <c r="E142" s="52"/>
      <c r="F142" s="56"/>
      <c r="G142" s="57"/>
      <c r="H142" s="57"/>
      <c r="I142" s="58"/>
      <c r="J142" s="60"/>
      <c r="K142" s="63"/>
      <c r="L142" s="27">
        <f>SUM(M142:P142)</f>
        <v>300000</v>
      </c>
      <c r="M142" s="27">
        <v>300000</v>
      </c>
      <c r="N142" s="27"/>
      <c r="O142" s="27"/>
      <c r="P142" s="29"/>
    </row>
    <row r="143" spans="1:16" s="2" customFormat="1" ht="12.75" customHeight="1">
      <c r="A143" s="49"/>
      <c r="B143" s="66" t="s">
        <v>9</v>
      </c>
      <c r="C143" s="66"/>
      <c r="D143" s="66">
        <v>92601</v>
      </c>
      <c r="E143" s="66"/>
      <c r="F143" s="67" t="s">
        <v>42</v>
      </c>
      <c r="G143" s="68"/>
      <c r="H143" s="68"/>
      <c r="I143" s="69"/>
      <c r="J143" s="60"/>
      <c r="K143" s="63"/>
      <c r="L143" s="27"/>
      <c r="M143" s="27"/>
      <c r="N143" s="27"/>
      <c r="O143" s="27"/>
      <c r="P143" s="29"/>
    </row>
    <row r="144" spans="1:16" s="2" customFormat="1" ht="12.75" customHeight="1">
      <c r="A144" s="49"/>
      <c r="B144" s="66"/>
      <c r="C144" s="66"/>
      <c r="D144" s="66"/>
      <c r="E144" s="66"/>
      <c r="F144" s="70"/>
      <c r="G144" s="71"/>
      <c r="H144" s="71"/>
      <c r="I144" s="72"/>
      <c r="J144" s="60"/>
      <c r="K144" s="63"/>
      <c r="L144" s="27"/>
      <c r="M144" s="27"/>
      <c r="N144" s="27"/>
      <c r="O144" s="27"/>
      <c r="P144" s="29"/>
    </row>
    <row r="145" spans="1:16" s="2" customFormat="1" ht="12.75" customHeight="1">
      <c r="A145" s="49"/>
      <c r="B145" s="73" t="s">
        <v>56</v>
      </c>
      <c r="C145" s="74"/>
      <c r="D145" s="74"/>
      <c r="E145" s="74"/>
      <c r="F145" s="74"/>
      <c r="G145" s="74"/>
      <c r="H145" s="74"/>
      <c r="I145" s="75"/>
      <c r="J145" s="60"/>
      <c r="K145" s="63"/>
      <c r="L145" s="24" t="s">
        <v>20</v>
      </c>
      <c r="M145" s="25"/>
      <c r="N145" s="25"/>
      <c r="O145" s="25"/>
      <c r="P145" s="26"/>
    </row>
    <row r="146" spans="1:16" s="2" customFormat="1" ht="12.75" customHeight="1">
      <c r="A146" s="49"/>
      <c r="B146" s="76"/>
      <c r="C146" s="77"/>
      <c r="D146" s="77"/>
      <c r="E146" s="77"/>
      <c r="F146" s="77"/>
      <c r="G146" s="77"/>
      <c r="H146" s="77"/>
      <c r="I146" s="78"/>
      <c r="J146" s="60"/>
      <c r="K146" s="63"/>
      <c r="L146" s="27">
        <f>SUM(M146:P146)</f>
        <v>2350000</v>
      </c>
      <c r="M146" s="28">
        <v>2350000</v>
      </c>
      <c r="N146" s="28"/>
      <c r="O146" s="28"/>
      <c r="P146" s="29"/>
    </row>
    <row r="147" spans="1:16" s="2" customFormat="1" ht="12.75" customHeight="1">
      <c r="A147" s="49"/>
      <c r="B147" s="76"/>
      <c r="C147" s="77"/>
      <c r="D147" s="77"/>
      <c r="E147" s="77"/>
      <c r="F147" s="77"/>
      <c r="G147" s="77"/>
      <c r="H147" s="77"/>
      <c r="I147" s="78"/>
      <c r="J147" s="60"/>
      <c r="K147" s="63"/>
      <c r="L147" s="27"/>
      <c r="M147" s="28"/>
      <c r="N147" s="28"/>
      <c r="O147" s="28"/>
      <c r="P147" s="29"/>
    </row>
    <row r="148" spans="1:16" s="2" customFormat="1" ht="12.75" customHeight="1">
      <c r="A148" s="50"/>
      <c r="B148" s="79"/>
      <c r="C148" s="80"/>
      <c r="D148" s="80"/>
      <c r="E148" s="80"/>
      <c r="F148" s="80"/>
      <c r="G148" s="80"/>
      <c r="H148" s="80"/>
      <c r="I148" s="81"/>
      <c r="J148" s="60"/>
      <c r="K148" s="63"/>
      <c r="L148" s="27"/>
      <c r="M148" s="28"/>
      <c r="N148" s="28"/>
      <c r="O148" s="28"/>
      <c r="P148" s="29"/>
    </row>
    <row r="149" spans="1:16" s="2" customFormat="1" ht="12.75" customHeight="1">
      <c r="A149" s="30"/>
      <c r="B149" s="31"/>
      <c r="C149" s="31"/>
      <c r="D149" s="31"/>
      <c r="E149" s="34" t="s">
        <v>25</v>
      </c>
      <c r="F149" s="34"/>
      <c r="G149" s="34"/>
      <c r="H149" s="34"/>
      <c r="I149" s="35"/>
      <c r="J149" s="60"/>
      <c r="K149" s="63"/>
      <c r="L149" s="40" t="s">
        <v>22</v>
      </c>
      <c r="M149" s="40"/>
      <c r="N149" s="40"/>
      <c r="O149" s="40"/>
      <c r="P149" s="41"/>
    </row>
    <row r="150" spans="1:16" s="2" customFormat="1" ht="12.75" customHeight="1">
      <c r="A150" s="30"/>
      <c r="B150" s="31"/>
      <c r="C150" s="31"/>
      <c r="D150" s="31"/>
      <c r="E150" s="36"/>
      <c r="F150" s="36"/>
      <c r="G150" s="36"/>
      <c r="H150" s="36"/>
      <c r="I150" s="37"/>
      <c r="J150" s="60"/>
      <c r="K150" s="63"/>
      <c r="L150" s="27">
        <f>SUM(M150:P150)</f>
        <v>0</v>
      </c>
      <c r="M150" s="28">
        <v>0</v>
      </c>
      <c r="N150" s="28"/>
      <c r="O150" s="28"/>
      <c r="P150" s="44"/>
    </row>
    <row r="151" spans="1:16" s="2" customFormat="1" ht="12.75" customHeight="1">
      <c r="A151" s="30"/>
      <c r="B151" s="31"/>
      <c r="C151" s="31"/>
      <c r="D151" s="31"/>
      <c r="E151" s="36"/>
      <c r="F151" s="36"/>
      <c r="G151" s="36"/>
      <c r="H151" s="36"/>
      <c r="I151" s="37"/>
      <c r="J151" s="60"/>
      <c r="K151" s="63"/>
      <c r="L151" s="27"/>
      <c r="M151" s="28"/>
      <c r="N151" s="28"/>
      <c r="O151" s="28"/>
      <c r="P151" s="44"/>
    </row>
    <row r="152" spans="1:16" s="2" customFormat="1" ht="12.75" customHeight="1" thickBot="1">
      <c r="A152" s="32"/>
      <c r="B152" s="33"/>
      <c r="C152" s="33"/>
      <c r="D152" s="33"/>
      <c r="E152" s="38"/>
      <c r="F152" s="38"/>
      <c r="G152" s="38"/>
      <c r="H152" s="38"/>
      <c r="I152" s="39"/>
      <c r="J152" s="61"/>
      <c r="K152" s="64"/>
      <c r="L152" s="42"/>
      <c r="M152" s="43"/>
      <c r="N152" s="43"/>
      <c r="O152" s="43"/>
      <c r="P152" s="45"/>
    </row>
    <row r="153" spans="1:16" s="2" customFormat="1" ht="12.75" customHeight="1" thickTop="1" thickBot="1">
      <c r="A153" s="19"/>
      <c r="B153" s="19"/>
      <c r="C153" s="19"/>
      <c r="D153" s="19"/>
      <c r="E153" s="20"/>
      <c r="F153" s="20"/>
      <c r="G153" s="20"/>
      <c r="H153" s="20"/>
      <c r="I153" s="20"/>
      <c r="J153" s="19"/>
      <c r="K153" s="11"/>
      <c r="L153" s="12"/>
      <c r="M153" s="16"/>
      <c r="N153" s="16"/>
      <c r="O153" s="16"/>
      <c r="P153" s="16"/>
    </row>
    <row r="154" spans="1:16" s="2" customFormat="1" ht="12.75" customHeight="1" thickTop="1">
      <c r="A154" s="48">
        <f>A141+1</f>
        <v>12</v>
      </c>
      <c r="B154" s="51" t="s">
        <v>11</v>
      </c>
      <c r="C154" s="51"/>
      <c r="D154" s="51">
        <v>630</v>
      </c>
      <c r="E154" s="51"/>
      <c r="F154" s="53" t="s">
        <v>24</v>
      </c>
      <c r="G154" s="54"/>
      <c r="H154" s="54"/>
      <c r="I154" s="55"/>
      <c r="J154" s="59" t="s">
        <v>57</v>
      </c>
      <c r="K154" s="62">
        <v>2580886</v>
      </c>
      <c r="L154" s="46" t="s">
        <v>8</v>
      </c>
      <c r="M154" s="46"/>
      <c r="N154" s="46"/>
      <c r="O154" s="46"/>
      <c r="P154" s="47"/>
    </row>
    <row r="155" spans="1:16" s="2" customFormat="1" ht="12.75" customHeight="1">
      <c r="A155" s="49"/>
      <c r="B155" s="52"/>
      <c r="C155" s="52"/>
      <c r="D155" s="52"/>
      <c r="E155" s="52"/>
      <c r="F155" s="56"/>
      <c r="G155" s="57"/>
      <c r="H155" s="57"/>
      <c r="I155" s="58"/>
      <c r="J155" s="60"/>
      <c r="K155" s="63"/>
      <c r="L155" s="27">
        <f>SUM(M155:P155)</f>
        <v>65000</v>
      </c>
      <c r="M155" s="27">
        <v>65000</v>
      </c>
      <c r="N155" s="27"/>
      <c r="O155" s="27">
        <v>0</v>
      </c>
      <c r="P155" s="29"/>
    </row>
    <row r="156" spans="1:16" s="2" customFormat="1" ht="12.75" customHeight="1">
      <c r="A156" s="49"/>
      <c r="B156" s="66" t="s">
        <v>9</v>
      </c>
      <c r="C156" s="66"/>
      <c r="D156" s="66">
        <v>63095</v>
      </c>
      <c r="E156" s="66"/>
      <c r="F156" s="67" t="s">
        <v>52</v>
      </c>
      <c r="G156" s="68"/>
      <c r="H156" s="68"/>
      <c r="I156" s="69"/>
      <c r="J156" s="60"/>
      <c r="K156" s="63"/>
      <c r="L156" s="27"/>
      <c r="M156" s="27"/>
      <c r="N156" s="27"/>
      <c r="O156" s="27"/>
      <c r="P156" s="29"/>
    </row>
    <row r="157" spans="1:16" s="2" customFormat="1" ht="12.75" customHeight="1">
      <c r="A157" s="49"/>
      <c r="B157" s="66"/>
      <c r="C157" s="66"/>
      <c r="D157" s="66"/>
      <c r="E157" s="66"/>
      <c r="F157" s="70"/>
      <c r="G157" s="71"/>
      <c r="H157" s="71"/>
      <c r="I157" s="72"/>
      <c r="J157" s="60"/>
      <c r="K157" s="63"/>
      <c r="L157" s="27"/>
      <c r="M157" s="27"/>
      <c r="N157" s="27"/>
      <c r="O157" s="27"/>
      <c r="P157" s="29"/>
    </row>
    <row r="158" spans="1:16" s="2" customFormat="1" ht="12.75" customHeight="1">
      <c r="A158" s="49"/>
      <c r="B158" s="73" t="s">
        <v>58</v>
      </c>
      <c r="C158" s="74"/>
      <c r="D158" s="74"/>
      <c r="E158" s="74"/>
      <c r="F158" s="74"/>
      <c r="G158" s="74"/>
      <c r="H158" s="74"/>
      <c r="I158" s="75"/>
      <c r="J158" s="60"/>
      <c r="K158" s="63"/>
      <c r="L158" s="24" t="s">
        <v>20</v>
      </c>
      <c r="M158" s="25"/>
      <c r="N158" s="25"/>
      <c r="O158" s="25"/>
      <c r="P158" s="26"/>
    </row>
    <row r="159" spans="1:16" s="2" customFormat="1" ht="12.75" customHeight="1">
      <c r="A159" s="49"/>
      <c r="B159" s="76"/>
      <c r="C159" s="77"/>
      <c r="D159" s="77"/>
      <c r="E159" s="77"/>
      <c r="F159" s="77"/>
      <c r="G159" s="77"/>
      <c r="H159" s="77"/>
      <c r="I159" s="78"/>
      <c r="J159" s="60"/>
      <c r="K159" s="63"/>
      <c r="L159" s="27">
        <f>SUM(M159:P159)</f>
        <v>2242832</v>
      </c>
      <c r="M159" s="28">
        <v>1628432</v>
      </c>
      <c r="N159" s="28"/>
      <c r="O159" s="28">
        <v>614400</v>
      </c>
      <c r="P159" s="29"/>
    </row>
    <row r="160" spans="1:16" s="2" customFormat="1" ht="12.75" customHeight="1">
      <c r="A160" s="49"/>
      <c r="B160" s="76"/>
      <c r="C160" s="77"/>
      <c r="D160" s="77"/>
      <c r="E160" s="77"/>
      <c r="F160" s="77"/>
      <c r="G160" s="77"/>
      <c r="H160" s="77"/>
      <c r="I160" s="78"/>
      <c r="J160" s="60"/>
      <c r="K160" s="63"/>
      <c r="L160" s="27"/>
      <c r="M160" s="28"/>
      <c r="N160" s="28"/>
      <c r="O160" s="28"/>
      <c r="P160" s="29"/>
    </row>
    <row r="161" spans="1:16" s="2" customFormat="1" ht="12.75" customHeight="1">
      <c r="A161" s="50"/>
      <c r="B161" s="79"/>
      <c r="C161" s="80"/>
      <c r="D161" s="80"/>
      <c r="E161" s="80"/>
      <c r="F161" s="80"/>
      <c r="G161" s="80"/>
      <c r="H161" s="80"/>
      <c r="I161" s="81"/>
      <c r="J161" s="60"/>
      <c r="K161" s="63"/>
      <c r="L161" s="27"/>
      <c r="M161" s="28"/>
      <c r="N161" s="28"/>
      <c r="O161" s="28"/>
      <c r="P161" s="29"/>
    </row>
    <row r="162" spans="1:16" s="2" customFormat="1" ht="12.75" customHeight="1">
      <c r="A162" s="30"/>
      <c r="B162" s="31"/>
      <c r="C162" s="31"/>
      <c r="D162" s="31"/>
      <c r="E162" s="34" t="s">
        <v>29</v>
      </c>
      <c r="F162" s="34"/>
      <c r="G162" s="34"/>
      <c r="H162" s="34"/>
      <c r="I162" s="35"/>
      <c r="J162" s="60"/>
      <c r="K162" s="63"/>
      <c r="L162" s="40" t="s">
        <v>22</v>
      </c>
      <c r="M162" s="40"/>
      <c r="N162" s="40"/>
      <c r="O162" s="40"/>
      <c r="P162" s="41"/>
    </row>
    <row r="163" spans="1:16" s="2" customFormat="1" ht="12.75" customHeight="1">
      <c r="A163" s="30"/>
      <c r="B163" s="31"/>
      <c r="C163" s="31"/>
      <c r="D163" s="31"/>
      <c r="E163" s="36"/>
      <c r="F163" s="36"/>
      <c r="G163" s="36"/>
      <c r="H163" s="36"/>
      <c r="I163" s="37"/>
      <c r="J163" s="60"/>
      <c r="K163" s="63"/>
      <c r="L163" s="27">
        <f>SUM(M163:P163)</f>
        <v>0</v>
      </c>
      <c r="M163" s="28">
        <v>0</v>
      </c>
      <c r="N163" s="28"/>
      <c r="O163" s="28"/>
      <c r="P163" s="44"/>
    </row>
    <row r="164" spans="1:16" s="2" customFormat="1" ht="12.75" customHeight="1">
      <c r="A164" s="30"/>
      <c r="B164" s="31"/>
      <c r="C164" s="31"/>
      <c r="D164" s="31"/>
      <c r="E164" s="36"/>
      <c r="F164" s="36"/>
      <c r="G164" s="36"/>
      <c r="H164" s="36"/>
      <c r="I164" s="37"/>
      <c r="J164" s="60"/>
      <c r="K164" s="63"/>
      <c r="L164" s="27"/>
      <c r="M164" s="28"/>
      <c r="N164" s="28"/>
      <c r="O164" s="28"/>
      <c r="P164" s="44"/>
    </row>
    <row r="165" spans="1:16" s="2" customFormat="1" ht="12.75" customHeight="1" thickBot="1">
      <c r="A165" s="32"/>
      <c r="B165" s="33"/>
      <c r="C165" s="33"/>
      <c r="D165" s="33"/>
      <c r="E165" s="38"/>
      <c r="F165" s="38"/>
      <c r="G165" s="38"/>
      <c r="H165" s="38"/>
      <c r="I165" s="39"/>
      <c r="J165" s="61"/>
      <c r="K165" s="64"/>
      <c r="L165" s="42"/>
      <c r="M165" s="43"/>
      <c r="N165" s="43"/>
      <c r="O165" s="43"/>
      <c r="P165" s="45"/>
    </row>
    <row r="166" spans="1:16" s="2" customFormat="1" ht="12.75" customHeight="1" thickTop="1" thickBot="1">
      <c r="A166" s="19"/>
      <c r="B166" s="19"/>
      <c r="C166" s="19"/>
      <c r="D166" s="19"/>
      <c r="E166" s="20"/>
      <c r="F166" s="20"/>
      <c r="G166" s="20"/>
      <c r="H166" s="20"/>
      <c r="I166" s="20"/>
      <c r="J166" s="19"/>
      <c r="K166" s="11"/>
      <c r="L166" s="12"/>
      <c r="M166" s="16"/>
      <c r="N166" s="16"/>
      <c r="O166" s="16"/>
      <c r="P166" s="16"/>
    </row>
    <row r="167" spans="1:16" s="2" customFormat="1" ht="12.75" customHeight="1" thickTop="1">
      <c r="A167" s="48">
        <f>A154+1</f>
        <v>13</v>
      </c>
      <c r="B167" s="51" t="s">
        <v>11</v>
      </c>
      <c r="C167" s="51"/>
      <c r="D167" s="51">
        <v>900</v>
      </c>
      <c r="E167" s="51"/>
      <c r="F167" s="53" t="s">
        <v>38</v>
      </c>
      <c r="G167" s="54"/>
      <c r="H167" s="54"/>
      <c r="I167" s="55"/>
      <c r="J167" s="59" t="s">
        <v>57</v>
      </c>
      <c r="K167" s="62">
        <v>681530</v>
      </c>
      <c r="L167" s="46" t="s">
        <v>8</v>
      </c>
      <c r="M167" s="46"/>
      <c r="N167" s="46"/>
      <c r="O167" s="46"/>
      <c r="P167" s="47"/>
    </row>
    <row r="168" spans="1:16" s="2" customFormat="1" ht="12.75" customHeight="1">
      <c r="A168" s="49"/>
      <c r="B168" s="52"/>
      <c r="C168" s="52"/>
      <c r="D168" s="52"/>
      <c r="E168" s="52"/>
      <c r="F168" s="56"/>
      <c r="G168" s="57"/>
      <c r="H168" s="57"/>
      <c r="I168" s="58"/>
      <c r="J168" s="60"/>
      <c r="K168" s="63"/>
      <c r="L168" s="27">
        <f>SUM(M168:P168)</f>
        <v>25000</v>
      </c>
      <c r="M168" s="27">
        <v>8000</v>
      </c>
      <c r="N168" s="27"/>
      <c r="O168" s="27">
        <v>17000</v>
      </c>
      <c r="P168" s="29"/>
    </row>
    <row r="169" spans="1:16" s="2" customFormat="1" ht="12.75" customHeight="1">
      <c r="A169" s="49"/>
      <c r="B169" s="66" t="s">
        <v>9</v>
      </c>
      <c r="C169" s="66"/>
      <c r="D169" s="66">
        <v>90007</v>
      </c>
      <c r="E169" s="66"/>
      <c r="F169" s="67" t="s">
        <v>61</v>
      </c>
      <c r="G169" s="68"/>
      <c r="H169" s="68"/>
      <c r="I169" s="69"/>
      <c r="J169" s="60"/>
      <c r="K169" s="63"/>
      <c r="L169" s="27"/>
      <c r="M169" s="27"/>
      <c r="N169" s="27"/>
      <c r="O169" s="27"/>
      <c r="P169" s="29"/>
    </row>
    <row r="170" spans="1:16" s="2" customFormat="1" ht="12.75" customHeight="1">
      <c r="A170" s="49"/>
      <c r="B170" s="66"/>
      <c r="C170" s="66"/>
      <c r="D170" s="66"/>
      <c r="E170" s="66"/>
      <c r="F170" s="70"/>
      <c r="G170" s="71"/>
      <c r="H170" s="71"/>
      <c r="I170" s="72"/>
      <c r="J170" s="60"/>
      <c r="K170" s="63"/>
      <c r="L170" s="27"/>
      <c r="M170" s="27"/>
      <c r="N170" s="27"/>
      <c r="O170" s="27"/>
      <c r="P170" s="29"/>
    </row>
    <row r="171" spans="1:16" s="2" customFormat="1" ht="12.75" customHeight="1">
      <c r="A171" s="49"/>
      <c r="B171" s="73" t="s">
        <v>60</v>
      </c>
      <c r="C171" s="74"/>
      <c r="D171" s="74"/>
      <c r="E171" s="74"/>
      <c r="F171" s="74"/>
      <c r="G171" s="74"/>
      <c r="H171" s="74"/>
      <c r="I171" s="75"/>
      <c r="J171" s="60"/>
      <c r="K171" s="63"/>
      <c r="L171" s="24" t="s">
        <v>20</v>
      </c>
      <c r="M171" s="25"/>
      <c r="N171" s="25"/>
      <c r="O171" s="25"/>
      <c r="P171" s="26"/>
    </row>
    <row r="172" spans="1:16" s="2" customFormat="1" ht="12.75" customHeight="1">
      <c r="A172" s="49"/>
      <c r="B172" s="76"/>
      <c r="C172" s="77"/>
      <c r="D172" s="77"/>
      <c r="E172" s="77"/>
      <c r="F172" s="77"/>
      <c r="G172" s="77"/>
      <c r="H172" s="77"/>
      <c r="I172" s="78"/>
      <c r="J172" s="60"/>
      <c r="K172" s="63"/>
      <c r="L172" s="27">
        <f>SUM(M172:P172)</f>
        <v>625860</v>
      </c>
      <c r="M172" s="28">
        <v>93879</v>
      </c>
      <c r="N172" s="28"/>
      <c r="O172" s="28">
        <v>531981</v>
      </c>
      <c r="P172" s="29"/>
    </row>
    <row r="173" spans="1:16" s="2" customFormat="1" ht="12.75" customHeight="1">
      <c r="A173" s="49"/>
      <c r="B173" s="76"/>
      <c r="C173" s="77"/>
      <c r="D173" s="77"/>
      <c r="E173" s="77"/>
      <c r="F173" s="77"/>
      <c r="G173" s="77"/>
      <c r="H173" s="77"/>
      <c r="I173" s="78"/>
      <c r="J173" s="60"/>
      <c r="K173" s="63"/>
      <c r="L173" s="27"/>
      <c r="M173" s="28"/>
      <c r="N173" s="28"/>
      <c r="O173" s="28"/>
      <c r="P173" s="29"/>
    </row>
    <row r="174" spans="1:16" s="2" customFormat="1" ht="12.75" customHeight="1">
      <c r="A174" s="50"/>
      <c r="B174" s="79"/>
      <c r="C174" s="80"/>
      <c r="D174" s="80"/>
      <c r="E174" s="80"/>
      <c r="F174" s="80"/>
      <c r="G174" s="80"/>
      <c r="H174" s="80"/>
      <c r="I174" s="81"/>
      <c r="J174" s="60"/>
      <c r="K174" s="63"/>
      <c r="L174" s="27"/>
      <c r="M174" s="28"/>
      <c r="N174" s="28"/>
      <c r="O174" s="28"/>
      <c r="P174" s="29"/>
    </row>
    <row r="175" spans="1:16" s="2" customFormat="1" ht="12.75" customHeight="1">
      <c r="A175" s="30"/>
      <c r="B175" s="31"/>
      <c r="C175" s="31"/>
      <c r="D175" s="31"/>
      <c r="E175" s="34" t="s">
        <v>29</v>
      </c>
      <c r="F175" s="34"/>
      <c r="G175" s="34"/>
      <c r="H175" s="34"/>
      <c r="I175" s="35"/>
      <c r="J175" s="60"/>
      <c r="K175" s="63"/>
      <c r="L175" s="40" t="s">
        <v>22</v>
      </c>
      <c r="M175" s="40"/>
      <c r="N175" s="40"/>
      <c r="O175" s="40"/>
      <c r="P175" s="41"/>
    </row>
    <row r="176" spans="1:16" s="2" customFormat="1" ht="12.75" customHeight="1">
      <c r="A176" s="30"/>
      <c r="B176" s="31"/>
      <c r="C176" s="31"/>
      <c r="D176" s="31"/>
      <c r="E176" s="36"/>
      <c r="F176" s="36"/>
      <c r="G176" s="36"/>
      <c r="H176" s="36"/>
      <c r="I176" s="37"/>
      <c r="J176" s="60"/>
      <c r="K176" s="63"/>
      <c r="L176" s="27">
        <f>SUM(M176:P176)</f>
        <v>0</v>
      </c>
      <c r="M176" s="28">
        <v>0</v>
      </c>
      <c r="N176" s="28"/>
      <c r="O176" s="28"/>
      <c r="P176" s="44"/>
    </row>
    <row r="177" spans="1:16" s="2" customFormat="1" ht="12.75" customHeight="1">
      <c r="A177" s="30"/>
      <c r="B177" s="31"/>
      <c r="C177" s="31"/>
      <c r="D177" s="31"/>
      <c r="E177" s="36"/>
      <c r="F177" s="36"/>
      <c r="G177" s="36"/>
      <c r="H177" s="36"/>
      <c r="I177" s="37"/>
      <c r="J177" s="60"/>
      <c r="K177" s="63"/>
      <c r="L177" s="27"/>
      <c r="M177" s="28"/>
      <c r="N177" s="28"/>
      <c r="O177" s="28"/>
      <c r="P177" s="44"/>
    </row>
    <row r="178" spans="1:16" s="2" customFormat="1" ht="12.75" customHeight="1" thickBot="1">
      <c r="A178" s="32"/>
      <c r="B178" s="33"/>
      <c r="C178" s="33"/>
      <c r="D178" s="33"/>
      <c r="E178" s="38"/>
      <c r="F178" s="38"/>
      <c r="G178" s="38"/>
      <c r="H178" s="38"/>
      <c r="I178" s="39"/>
      <c r="J178" s="61"/>
      <c r="K178" s="64"/>
      <c r="L178" s="42"/>
      <c r="M178" s="43"/>
      <c r="N178" s="43"/>
      <c r="O178" s="43"/>
      <c r="P178" s="45"/>
    </row>
    <row r="179" spans="1:16" s="2" customFormat="1" ht="12.75" customHeight="1" thickTop="1" thickBot="1">
      <c r="A179" s="19"/>
      <c r="B179" s="19"/>
      <c r="C179" s="19"/>
      <c r="D179" s="19"/>
      <c r="E179" s="20"/>
      <c r="F179" s="20"/>
      <c r="G179" s="20"/>
      <c r="H179" s="20"/>
      <c r="I179" s="20"/>
      <c r="J179" s="19"/>
      <c r="K179" s="11"/>
      <c r="L179" s="12"/>
      <c r="M179" s="16"/>
      <c r="N179" s="16"/>
      <c r="O179" s="16"/>
      <c r="P179" s="16"/>
    </row>
    <row r="180" spans="1:16" s="2" customFormat="1" ht="12.75" customHeight="1" thickTop="1">
      <c r="A180" s="48">
        <f>A167+1</f>
        <v>14</v>
      </c>
      <c r="B180" s="51" t="s">
        <v>11</v>
      </c>
      <c r="C180" s="51"/>
      <c r="D180" s="51">
        <v>851</v>
      </c>
      <c r="E180" s="51"/>
      <c r="F180" s="53" t="s">
        <v>65</v>
      </c>
      <c r="G180" s="54"/>
      <c r="H180" s="54"/>
      <c r="I180" s="55"/>
      <c r="J180" s="59" t="s">
        <v>43</v>
      </c>
      <c r="K180" s="62">
        <v>479042</v>
      </c>
      <c r="L180" s="46" t="s">
        <v>8</v>
      </c>
      <c r="M180" s="46"/>
      <c r="N180" s="46"/>
      <c r="O180" s="46"/>
      <c r="P180" s="47"/>
    </row>
    <row r="181" spans="1:16" s="2" customFormat="1" ht="12.75" customHeight="1">
      <c r="A181" s="49"/>
      <c r="B181" s="52"/>
      <c r="C181" s="52"/>
      <c r="D181" s="52"/>
      <c r="E181" s="52"/>
      <c r="F181" s="56"/>
      <c r="G181" s="57"/>
      <c r="H181" s="57"/>
      <c r="I181" s="58"/>
      <c r="J181" s="60"/>
      <c r="K181" s="63"/>
      <c r="L181" s="27">
        <f>SUM(M181:P181)</f>
        <v>12200</v>
      </c>
      <c r="M181" s="27">
        <v>12200</v>
      </c>
      <c r="N181" s="27"/>
      <c r="O181" s="27"/>
      <c r="P181" s="29"/>
    </row>
    <row r="182" spans="1:16" s="2" customFormat="1" ht="12.75" customHeight="1">
      <c r="A182" s="49"/>
      <c r="B182" s="66" t="s">
        <v>9</v>
      </c>
      <c r="C182" s="66"/>
      <c r="D182" s="66">
        <v>85111</v>
      </c>
      <c r="E182" s="66"/>
      <c r="F182" s="67" t="s">
        <v>62</v>
      </c>
      <c r="G182" s="68"/>
      <c r="H182" s="68"/>
      <c r="I182" s="69"/>
      <c r="J182" s="60"/>
      <c r="K182" s="63"/>
      <c r="L182" s="27"/>
      <c r="M182" s="27"/>
      <c r="N182" s="27"/>
      <c r="O182" s="27"/>
      <c r="P182" s="29"/>
    </row>
    <row r="183" spans="1:16" s="2" customFormat="1" ht="12.75" customHeight="1">
      <c r="A183" s="49"/>
      <c r="B183" s="66"/>
      <c r="C183" s="66"/>
      <c r="D183" s="66"/>
      <c r="E183" s="66"/>
      <c r="F183" s="70"/>
      <c r="G183" s="71"/>
      <c r="H183" s="71"/>
      <c r="I183" s="72"/>
      <c r="J183" s="60"/>
      <c r="K183" s="63"/>
      <c r="L183" s="27"/>
      <c r="M183" s="27"/>
      <c r="N183" s="27"/>
      <c r="O183" s="27"/>
      <c r="P183" s="29"/>
    </row>
    <row r="184" spans="1:16" s="2" customFormat="1" ht="12.75" customHeight="1">
      <c r="A184" s="49"/>
      <c r="B184" s="73" t="s">
        <v>63</v>
      </c>
      <c r="C184" s="74"/>
      <c r="D184" s="74"/>
      <c r="E184" s="74"/>
      <c r="F184" s="74"/>
      <c r="G184" s="74"/>
      <c r="H184" s="74"/>
      <c r="I184" s="75"/>
      <c r="J184" s="60"/>
      <c r="K184" s="63"/>
      <c r="L184" s="24" t="s">
        <v>20</v>
      </c>
      <c r="M184" s="25"/>
      <c r="N184" s="25"/>
      <c r="O184" s="25"/>
      <c r="P184" s="26"/>
    </row>
    <row r="185" spans="1:16" s="2" customFormat="1" ht="12.75" customHeight="1">
      <c r="A185" s="49"/>
      <c r="B185" s="76"/>
      <c r="C185" s="77"/>
      <c r="D185" s="77"/>
      <c r="E185" s="77"/>
      <c r="F185" s="77"/>
      <c r="G185" s="77"/>
      <c r="H185" s="77"/>
      <c r="I185" s="78"/>
      <c r="J185" s="60"/>
      <c r="K185" s="63"/>
      <c r="L185" s="27">
        <f>SUM(M185:P185)</f>
        <v>460742</v>
      </c>
      <c r="M185" s="28">
        <v>460742</v>
      </c>
      <c r="N185" s="28"/>
      <c r="O185" s="28"/>
      <c r="P185" s="29"/>
    </row>
    <row r="186" spans="1:16" s="2" customFormat="1" ht="12.75" customHeight="1">
      <c r="A186" s="49"/>
      <c r="B186" s="76"/>
      <c r="C186" s="77"/>
      <c r="D186" s="77"/>
      <c r="E186" s="77"/>
      <c r="F186" s="77"/>
      <c r="G186" s="77"/>
      <c r="H186" s="77"/>
      <c r="I186" s="78"/>
      <c r="J186" s="60"/>
      <c r="K186" s="63"/>
      <c r="L186" s="27"/>
      <c r="M186" s="28"/>
      <c r="N186" s="28"/>
      <c r="O186" s="28"/>
      <c r="P186" s="29"/>
    </row>
    <row r="187" spans="1:16" s="2" customFormat="1" ht="12.75" customHeight="1">
      <c r="A187" s="50"/>
      <c r="B187" s="79"/>
      <c r="C187" s="80"/>
      <c r="D187" s="80"/>
      <c r="E187" s="80"/>
      <c r="F187" s="80"/>
      <c r="G187" s="80"/>
      <c r="H187" s="80"/>
      <c r="I187" s="81"/>
      <c r="J187" s="60"/>
      <c r="K187" s="63"/>
      <c r="L187" s="27"/>
      <c r="M187" s="28"/>
      <c r="N187" s="28"/>
      <c r="O187" s="28"/>
      <c r="P187" s="29"/>
    </row>
    <row r="188" spans="1:16" s="2" customFormat="1" ht="12.75" customHeight="1">
      <c r="A188" s="30"/>
      <c r="B188" s="31"/>
      <c r="C188" s="31"/>
      <c r="D188" s="31"/>
      <c r="E188" s="34" t="s">
        <v>64</v>
      </c>
      <c r="F188" s="34"/>
      <c r="G188" s="34"/>
      <c r="H188" s="34"/>
      <c r="I188" s="35"/>
      <c r="J188" s="60"/>
      <c r="K188" s="63"/>
      <c r="L188" s="40" t="s">
        <v>22</v>
      </c>
      <c r="M188" s="40"/>
      <c r="N188" s="40"/>
      <c r="O188" s="40"/>
      <c r="P188" s="41"/>
    </row>
    <row r="189" spans="1:16" s="2" customFormat="1" ht="12.75" customHeight="1">
      <c r="A189" s="30"/>
      <c r="B189" s="31"/>
      <c r="C189" s="31"/>
      <c r="D189" s="31"/>
      <c r="E189" s="36"/>
      <c r="F189" s="36"/>
      <c r="G189" s="36"/>
      <c r="H189" s="36"/>
      <c r="I189" s="37"/>
      <c r="J189" s="60"/>
      <c r="K189" s="63"/>
      <c r="L189" s="27">
        <f>SUM(M189:P189)</f>
        <v>0</v>
      </c>
      <c r="M189" s="28">
        <v>0</v>
      </c>
      <c r="N189" s="28"/>
      <c r="O189" s="28"/>
      <c r="P189" s="44"/>
    </row>
    <row r="190" spans="1:16" s="2" customFormat="1" ht="12.75" customHeight="1">
      <c r="A190" s="30"/>
      <c r="B190" s="31"/>
      <c r="C190" s="31"/>
      <c r="D190" s="31"/>
      <c r="E190" s="36"/>
      <c r="F190" s="36"/>
      <c r="G190" s="36"/>
      <c r="H190" s="36"/>
      <c r="I190" s="37"/>
      <c r="J190" s="60"/>
      <c r="K190" s="63"/>
      <c r="L190" s="27"/>
      <c r="M190" s="28"/>
      <c r="N190" s="28"/>
      <c r="O190" s="28"/>
      <c r="P190" s="44"/>
    </row>
    <row r="191" spans="1:16" s="2" customFormat="1" ht="12.75" customHeight="1" thickBot="1">
      <c r="A191" s="32"/>
      <c r="B191" s="33"/>
      <c r="C191" s="33"/>
      <c r="D191" s="33"/>
      <c r="E191" s="38"/>
      <c r="F191" s="38"/>
      <c r="G191" s="38"/>
      <c r="H191" s="38"/>
      <c r="I191" s="39"/>
      <c r="J191" s="61"/>
      <c r="K191" s="64"/>
      <c r="L191" s="42"/>
      <c r="M191" s="43"/>
      <c r="N191" s="43"/>
      <c r="O191" s="43"/>
      <c r="P191" s="45"/>
    </row>
    <row r="192" spans="1:16" s="2" customFormat="1" ht="12.75" customHeight="1" thickTop="1" thickBot="1">
      <c r="A192" s="21"/>
      <c r="B192" s="21"/>
      <c r="C192" s="21"/>
      <c r="D192" s="21"/>
      <c r="E192" s="22"/>
      <c r="F192" s="22"/>
      <c r="G192" s="22"/>
      <c r="H192" s="22"/>
      <c r="I192" s="22"/>
      <c r="J192" s="21"/>
      <c r="K192" s="11"/>
      <c r="L192" s="12"/>
      <c r="M192" s="16"/>
      <c r="N192" s="16"/>
      <c r="O192" s="16"/>
      <c r="P192" s="16"/>
    </row>
    <row r="193" spans="1:16" s="2" customFormat="1" ht="12.75" customHeight="1" thickTop="1">
      <c r="A193" s="48">
        <f>A180+1</f>
        <v>15</v>
      </c>
      <c r="B193" s="51" t="s">
        <v>11</v>
      </c>
      <c r="C193" s="51"/>
      <c r="D193" s="51">
        <v>852</v>
      </c>
      <c r="E193" s="51"/>
      <c r="F193" s="53" t="s">
        <v>71</v>
      </c>
      <c r="G193" s="54"/>
      <c r="H193" s="54"/>
      <c r="I193" s="55"/>
      <c r="J193" s="59" t="s">
        <v>57</v>
      </c>
      <c r="K193" s="62">
        <v>2741340</v>
      </c>
      <c r="L193" s="46" t="s">
        <v>8</v>
      </c>
      <c r="M193" s="46"/>
      <c r="N193" s="46"/>
      <c r="O193" s="46"/>
      <c r="P193" s="47"/>
    </row>
    <row r="194" spans="1:16" s="2" customFormat="1" ht="12.75" customHeight="1">
      <c r="A194" s="49"/>
      <c r="B194" s="52"/>
      <c r="C194" s="52"/>
      <c r="D194" s="52"/>
      <c r="E194" s="52"/>
      <c r="F194" s="56"/>
      <c r="G194" s="57"/>
      <c r="H194" s="57"/>
      <c r="I194" s="58"/>
      <c r="J194" s="60"/>
      <c r="K194" s="63"/>
      <c r="L194" s="27">
        <f>SUM(M194:P194)</f>
        <v>2338200</v>
      </c>
      <c r="M194" s="65">
        <v>1051957</v>
      </c>
      <c r="N194" s="27"/>
      <c r="O194" s="27">
        <v>1286243</v>
      </c>
      <c r="P194" s="29"/>
    </row>
    <row r="195" spans="1:16" s="2" customFormat="1" ht="12.75" customHeight="1">
      <c r="A195" s="49"/>
      <c r="B195" s="66" t="s">
        <v>9</v>
      </c>
      <c r="C195" s="66"/>
      <c r="D195" s="66">
        <v>85232</v>
      </c>
      <c r="E195" s="66"/>
      <c r="F195" s="67" t="s">
        <v>67</v>
      </c>
      <c r="G195" s="68"/>
      <c r="H195" s="68"/>
      <c r="I195" s="69"/>
      <c r="J195" s="60"/>
      <c r="K195" s="63"/>
      <c r="L195" s="27"/>
      <c r="M195" s="65"/>
      <c r="N195" s="27"/>
      <c r="O195" s="27"/>
      <c r="P195" s="29"/>
    </row>
    <row r="196" spans="1:16" s="2" customFormat="1" ht="12.75" customHeight="1">
      <c r="A196" s="49"/>
      <c r="B196" s="66"/>
      <c r="C196" s="66"/>
      <c r="D196" s="66"/>
      <c r="E196" s="66"/>
      <c r="F196" s="70"/>
      <c r="G196" s="71"/>
      <c r="H196" s="71"/>
      <c r="I196" s="72"/>
      <c r="J196" s="60"/>
      <c r="K196" s="63"/>
      <c r="L196" s="27"/>
      <c r="M196" s="65"/>
      <c r="N196" s="27"/>
      <c r="O196" s="27"/>
      <c r="P196" s="29"/>
    </row>
    <row r="197" spans="1:16" s="2" customFormat="1" ht="12.75" customHeight="1">
      <c r="A197" s="49"/>
      <c r="B197" s="73" t="s">
        <v>68</v>
      </c>
      <c r="C197" s="74"/>
      <c r="D197" s="74"/>
      <c r="E197" s="74"/>
      <c r="F197" s="74"/>
      <c r="G197" s="74"/>
      <c r="H197" s="74"/>
      <c r="I197" s="75"/>
      <c r="J197" s="60"/>
      <c r="K197" s="63"/>
      <c r="L197" s="24" t="s">
        <v>20</v>
      </c>
      <c r="M197" s="25"/>
      <c r="N197" s="25"/>
      <c r="O197" s="25"/>
      <c r="P197" s="26"/>
    </row>
    <row r="198" spans="1:16" s="2" customFormat="1" ht="12.75" customHeight="1">
      <c r="A198" s="49"/>
      <c r="B198" s="76"/>
      <c r="C198" s="77"/>
      <c r="D198" s="77"/>
      <c r="E198" s="77"/>
      <c r="F198" s="77"/>
      <c r="G198" s="77"/>
      <c r="H198" s="77"/>
      <c r="I198" s="78"/>
      <c r="J198" s="60"/>
      <c r="K198" s="63"/>
      <c r="L198" s="27">
        <f>SUM(M198:P198)</f>
        <v>250000</v>
      </c>
      <c r="M198" s="28">
        <v>182301</v>
      </c>
      <c r="N198" s="28"/>
      <c r="O198" s="28">
        <v>67699</v>
      </c>
      <c r="P198" s="29"/>
    </row>
    <row r="199" spans="1:16" s="2" customFormat="1" ht="12.75" customHeight="1">
      <c r="A199" s="49"/>
      <c r="B199" s="76"/>
      <c r="C199" s="77"/>
      <c r="D199" s="77"/>
      <c r="E199" s="77"/>
      <c r="F199" s="77"/>
      <c r="G199" s="77"/>
      <c r="H199" s="77"/>
      <c r="I199" s="78"/>
      <c r="J199" s="60"/>
      <c r="K199" s="63"/>
      <c r="L199" s="27"/>
      <c r="M199" s="28"/>
      <c r="N199" s="28"/>
      <c r="O199" s="28"/>
      <c r="P199" s="29"/>
    </row>
    <row r="200" spans="1:16" s="2" customFormat="1" ht="12.75" customHeight="1">
      <c r="A200" s="50"/>
      <c r="B200" s="79"/>
      <c r="C200" s="80"/>
      <c r="D200" s="80"/>
      <c r="E200" s="80"/>
      <c r="F200" s="80"/>
      <c r="G200" s="80"/>
      <c r="H200" s="80"/>
      <c r="I200" s="81"/>
      <c r="J200" s="60"/>
      <c r="K200" s="63"/>
      <c r="L200" s="27"/>
      <c r="M200" s="28"/>
      <c r="N200" s="28"/>
      <c r="O200" s="28"/>
      <c r="P200" s="29"/>
    </row>
    <row r="201" spans="1:16" s="2" customFormat="1" ht="12.75" customHeight="1">
      <c r="A201" s="30"/>
      <c r="B201" s="31"/>
      <c r="C201" s="31"/>
      <c r="D201" s="31"/>
      <c r="E201" s="34" t="s">
        <v>25</v>
      </c>
      <c r="F201" s="34"/>
      <c r="G201" s="34"/>
      <c r="H201" s="34"/>
      <c r="I201" s="35"/>
      <c r="J201" s="60"/>
      <c r="K201" s="63"/>
      <c r="L201" s="40" t="s">
        <v>22</v>
      </c>
      <c r="M201" s="40"/>
      <c r="N201" s="40"/>
      <c r="O201" s="40"/>
      <c r="P201" s="41"/>
    </row>
    <row r="202" spans="1:16" s="2" customFormat="1" ht="12.75" customHeight="1">
      <c r="A202" s="30"/>
      <c r="B202" s="31"/>
      <c r="C202" s="31"/>
      <c r="D202" s="31"/>
      <c r="E202" s="36"/>
      <c r="F202" s="36"/>
      <c r="G202" s="36"/>
      <c r="H202" s="36"/>
      <c r="I202" s="37"/>
      <c r="J202" s="60"/>
      <c r="K202" s="63"/>
      <c r="L202" s="27">
        <f>SUM(M202:P202)</f>
        <v>0</v>
      </c>
      <c r="M202" s="28">
        <v>0</v>
      </c>
      <c r="N202" s="28"/>
      <c r="O202" s="28"/>
      <c r="P202" s="44"/>
    </row>
    <row r="203" spans="1:16" s="2" customFormat="1" ht="12.75" customHeight="1">
      <c r="A203" s="30"/>
      <c r="B203" s="31"/>
      <c r="C203" s="31"/>
      <c r="D203" s="31"/>
      <c r="E203" s="36"/>
      <c r="F203" s="36"/>
      <c r="G203" s="36"/>
      <c r="H203" s="36"/>
      <c r="I203" s="37"/>
      <c r="J203" s="60"/>
      <c r="K203" s="63"/>
      <c r="L203" s="27"/>
      <c r="M203" s="28"/>
      <c r="N203" s="28"/>
      <c r="O203" s="28"/>
      <c r="P203" s="44"/>
    </row>
    <row r="204" spans="1:16" s="2" customFormat="1" ht="12.75" customHeight="1" thickBot="1">
      <c r="A204" s="32"/>
      <c r="B204" s="33"/>
      <c r="C204" s="33"/>
      <c r="D204" s="33"/>
      <c r="E204" s="38"/>
      <c r="F204" s="38"/>
      <c r="G204" s="38"/>
      <c r="H204" s="38"/>
      <c r="I204" s="39"/>
      <c r="J204" s="61"/>
      <c r="K204" s="64"/>
      <c r="L204" s="42"/>
      <c r="M204" s="43"/>
      <c r="N204" s="43"/>
      <c r="O204" s="43"/>
      <c r="P204" s="45"/>
    </row>
    <row r="205" spans="1:16" s="2" customFormat="1" ht="12.75" customHeight="1" thickTop="1" thickBot="1">
      <c r="A205" s="21"/>
      <c r="B205" s="21"/>
      <c r="C205" s="21"/>
      <c r="D205" s="21"/>
      <c r="E205" s="22"/>
      <c r="F205" s="22"/>
      <c r="G205" s="22"/>
      <c r="H205" s="22"/>
      <c r="I205" s="22"/>
      <c r="J205" s="21"/>
      <c r="K205" s="11"/>
      <c r="L205" s="12"/>
      <c r="M205" s="16"/>
      <c r="N205" s="16"/>
      <c r="O205" s="16"/>
      <c r="P205" s="16"/>
    </row>
    <row r="206" spans="1:16" s="2" customFormat="1" ht="12.75" customHeight="1" thickTop="1">
      <c r="A206" s="48">
        <f>A193+1</f>
        <v>16</v>
      </c>
      <c r="B206" s="51" t="s">
        <v>11</v>
      </c>
      <c r="C206" s="51"/>
      <c r="D206" s="51">
        <v>926</v>
      </c>
      <c r="E206" s="51"/>
      <c r="F206" s="53" t="s">
        <v>41</v>
      </c>
      <c r="G206" s="54"/>
      <c r="H206" s="54"/>
      <c r="I206" s="55"/>
      <c r="J206" s="59" t="s">
        <v>70</v>
      </c>
      <c r="K206" s="62">
        <v>450000</v>
      </c>
      <c r="L206" s="46" t="s">
        <v>8</v>
      </c>
      <c r="M206" s="46"/>
      <c r="N206" s="46"/>
      <c r="O206" s="46"/>
      <c r="P206" s="47"/>
    </row>
    <row r="207" spans="1:16" s="2" customFormat="1" ht="12.75" customHeight="1">
      <c r="A207" s="49"/>
      <c r="B207" s="52"/>
      <c r="C207" s="52"/>
      <c r="D207" s="52"/>
      <c r="E207" s="52"/>
      <c r="F207" s="56"/>
      <c r="G207" s="57"/>
      <c r="H207" s="57"/>
      <c r="I207" s="58"/>
      <c r="J207" s="60"/>
      <c r="K207" s="63"/>
      <c r="L207" s="27">
        <f>SUM(M207:P207)</f>
        <v>23180</v>
      </c>
      <c r="M207" s="27">
        <v>23180</v>
      </c>
      <c r="N207" s="27"/>
      <c r="O207" s="27"/>
      <c r="P207" s="29"/>
    </row>
    <row r="208" spans="1:16" s="2" customFormat="1" ht="12.75" customHeight="1">
      <c r="A208" s="49"/>
      <c r="B208" s="66" t="s">
        <v>9</v>
      </c>
      <c r="C208" s="66"/>
      <c r="D208" s="66">
        <v>92601</v>
      </c>
      <c r="E208" s="66"/>
      <c r="F208" s="67" t="s">
        <v>42</v>
      </c>
      <c r="G208" s="68"/>
      <c r="H208" s="68"/>
      <c r="I208" s="69"/>
      <c r="J208" s="60"/>
      <c r="K208" s="63"/>
      <c r="L208" s="27"/>
      <c r="M208" s="27"/>
      <c r="N208" s="27"/>
      <c r="O208" s="27"/>
      <c r="P208" s="29"/>
    </row>
    <row r="209" spans="1:16" s="2" customFormat="1" ht="12.75" customHeight="1">
      <c r="A209" s="49"/>
      <c r="B209" s="66"/>
      <c r="C209" s="66"/>
      <c r="D209" s="66"/>
      <c r="E209" s="66"/>
      <c r="F209" s="70"/>
      <c r="G209" s="71"/>
      <c r="H209" s="71"/>
      <c r="I209" s="72"/>
      <c r="J209" s="60"/>
      <c r="K209" s="63"/>
      <c r="L209" s="27"/>
      <c r="M209" s="27"/>
      <c r="N209" s="27"/>
      <c r="O209" s="27"/>
      <c r="P209" s="29"/>
    </row>
    <row r="210" spans="1:16" s="2" customFormat="1" ht="12.75" customHeight="1">
      <c r="A210" s="49"/>
      <c r="B210" s="73" t="s">
        <v>69</v>
      </c>
      <c r="C210" s="74"/>
      <c r="D210" s="74"/>
      <c r="E210" s="74"/>
      <c r="F210" s="74"/>
      <c r="G210" s="74"/>
      <c r="H210" s="74"/>
      <c r="I210" s="75"/>
      <c r="J210" s="60"/>
      <c r="K210" s="63"/>
      <c r="L210" s="24" t="s">
        <v>20</v>
      </c>
      <c r="M210" s="25"/>
      <c r="N210" s="25"/>
      <c r="O210" s="25"/>
      <c r="P210" s="26"/>
    </row>
    <row r="211" spans="1:16" s="2" customFormat="1" ht="12.75" customHeight="1">
      <c r="A211" s="49"/>
      <c r="B211" s="76"/>
      <c r="C211" s="77"/>
      <c r="D211" s="77"/>
      <c r="E211" s="77"/>
      <c r="F211" s="77"/>
      <c r="G211" s="77"/>
      <c r="H211" s="77"/>
      <c r="I211" s="78"/>
      <c r="J211" s="60"/>
      <c r="K211" s="63"/>
      <c r="L211" s="27">
        <f>SUM(M211:P211)</f>
        <v>426820</v>
      </c>
      <c r="M211" s="28">
        <v>426820</v>
      </c>
      <c r="N211" s="28"/>
      <c r="O211" s="28"/>
      <c r="P211" s="29"/>
    </row>
    <row r="212" spans="1:16" s="2" customFormat="1" ht="12.75" customHeight="1">
      <c r="A212" s="49"/>
      <c r="B212" s="76"/>
      <c r="C212" s="77"/>
      <c r="D212" s="77"/>
      <c r="E212" s="77"/>
      <c r="F212" s="77"/>
      <c r="G212" s="77"/>
      <c r="H212" s="77"/>
      <c r="I212" s="78"/>
      <c r="J212" s="60"/>
      <c r="K212" s="63"/>
      <c r="L212" s="27"/>
      <c r="M212" s="28"/>
      <c r="N212" s="28"/>
      <c r="O212" s="28"/>
      <c r="P212" s="29"/>
    </row>
    <row r="213" spans="1:16" s="2" customFormat="1" ht="12.75" customHeight="1">
      <c r="A213" s="50"/>
      <c r="B213" s="79"/>
      <c r="C213" s="80"/>
      <c r="D213" s="80"/>
      <c r="E213" s="80"/>
      <c r="F213" s="80"/>
      <c r="G213" s="80"/>
      <c r="H213" s="80"/>
      <c r="I213" s="81"/>
      <c r="J213" s="60"/>
      <c r="K213" s="63"/>
      <c r="L213" s="27"/>
      <c r="M213" s="28"/>
      <c r="N213" s="28"/>
      <c r="O213" s="28"/>
      <c r="P213" s="29"/>
    </row>
    <row r="214" spans="1:16" s="2" customFormat="1" ht="12.75" customHeight="1">
      <c r="A214" s="30"/>
      <c r="B214" s="31"/>
      <c r="C214" s="31"/>
      <c r="D214" s="31"/>
      <c r="E214" s="34" t="s">
        <v>25</v>
      </c>
      <c r="F214" s="34"/>
      <c r="G214" s="34"/>
      <c r="H214" s="34"/>
      <c r="I214" s="35"/>
      <c r="J214" s="60"/>
      <c r="K214" s="63"/>
      <c r="L214" s="40" t="s">
        <v>22</v>
      </c>
      <c r="M214" s="40"/>
      <c r="N214" s="40"/>
      <c r="O214" s="40"/>
      <c r="P214" s="41"/>
    </row>
    <row r="215" spans="1:16" s="2" customFormat="1" ht="12.75" customHeight="1">
      <c r="A215" s="30"/>
      <c r="B215" s="31"/>
      <c r="C215" s="31"/>
      <c r="D215" s="31"/>
      <c r="E215" s="36"/>
      <c r="F215" s="36"/>
      <c r="G215" s="36"/>
      <c r="H215" s="36"/>
      <c r="I215" s="37"/>
      <c r="J215" s="60"/>
      <c r="K215" s="63"/>
      <c r="L215" s="27">
        <f>SUM(M215:P215)</f>
        <v>0</v>
      </c>
      <c r="M215" s="28">
        <v>0</v>
      </c>
      <c r="N215" s="28"/>
      <c r="O215" s="28"/>
      <c r="P215" s="44"/>
    </row>
    <row r="216" spans="1:16" s="2" customFormat="1" ht="12.75" customHeight="1">
      <c r="A216" s="30"/>
      <c r="B216" s="31"/>
      <c r="C216" s="31"/>
      <c r="D216" s="31"/>
      <c r="E216" s="36"/>
      <c r="F216" s="36"/>
      <c r="G216" s="36"/>
      <c r="H216" s="36"/>
      <c r="I216" s="37"/>
      <c r="J216" s="60"/>
      <c r="K216" s="63"/>
      <c r="L216" s="27"/>
      <c r="M216" s="28"/>
      <c r="N216" s="28"/>
      <c r="O216" s="28"/>
      <c r="P216" s="44"/>
    </row>
    <row r="217" spans="1:16" s="2" customFormat="1" ht="12.75" customHeight="1" thickBot="1">
      <c r="A217" s="32"/>
      <c r="B217" s="33"/>
      <c r="C217" s="33"/>
      <c r="D217" s="33"/>
      <c r="E217" s="38"/>
      <c r="F217" s="38"/>
      <c r="G217" s="38"/>
      <c r="H217" s="38"/>
      <c r="I217" s="39"/>
      <c r="J217" s="61"/>
      <c r="K217" s="64"/>
      <c r="L217" s="42"/>
      <c r="M217" s="43"/>
      <c r="N217" s="43"/>
      <c r="O217" s="43"/>
      <c r="P217" s="45"/>
    </row>
    <row r="218" spans="1:16" s="2" customFormat="1" ht="12.75" customHeight="1" thickTop="1">
      <c r="A218" s="21"/>
      <c r="B218" s="21"/>
      <c r="C218" s="21"/>
      <c r="D218" s="21"/>
      <c r="E218" s="22"/>
      <c r="F218" s="22"/>
      <c r="G218" s="22"/>
      <c r="H218" s="22"/>
      <c r="I218" s="22"/>
      <c r="J218" s="21"/>
      <c r="K218" s="11"/>
      <c r="L218" s="12"/>
      <c r="M218" s="16"/>
      <c r="N218" s="16"/>
      <c r="O218" s="16"/>
      <c r="P218" s="16"/>
    </row>
    <row r="219" spans="1:16" s="2" customFormat="1" ht="12.75" customHeight="1">
      <c r="A219" s="21"/>
      <c r="B219" s="21"/>
      <c r="C219" s="21"/>
      <c r="D219" s="21"/>
      <c r="E219" s="22"/>
      <c r="F219" s="22"/>
      <c r="G219" s="22"/>
      <c r="H219" s="22"/>
      <c r="I219" s="22"/>
      <c r="J219" s="21"/>
      <c r="K219" s="11"/>
      <c r="L219" s="12"/>
      <c r="M219" s="16"/>
      <c r="N219" s="16"/>
      <c r="O219" s="16"/>
      <c r="P219" s="16"/>
    </row>
    <row r="220" spans="1:16" s="2" customFormat="1" ht="12.75" customHeight="1">
      <c r="A220" s="21"/>
      <c r="B220" s="21"/>
      <c r="C220" s="21"/>
      <c r="D220" s="21"/>
      <c r="E220" s="22"/>
      <c r="F220" s="22"/>
      <c r="G220" s="22"/>
      <c r="H220" s="22"/>
      <c r="I220" s="22"/>
      <c r="J220" s="21"/>
      <c r="K220" s="11"/>
      <c r="L220" s="12"/>
      <c r="M220" s="16"/>
      <c r="N220" s="16"/>
      <c r="O220" s="16"/>
      <c r="P220" s="16"/>
    </row>
    <row r="221" spans="1:16" s="2" customFormat="1" ht="12.75" customHeight="1" thickBot="1">
      <c r="A221" s="19"/>
      <c r="B221" s="19"/>
      <c r="C221" s="19"/>
      <c r="D221" s="19"/>
      <c r="E221" s="20"/>
      <c r="F221" s="20"/>
      <c r="G221" s="20"/>
      <c r="H221" s="20"/>
      <c r="I221" s="20"/>
      <c r="J221" s="19"/>
      <c r="K221" s="11"/>
      <c r="L221" s="12"/>
      <c r="M221" s="16"/>
      <c r="N221" s="16"/>
      <c r="O221" s="16"/>
      <c r="P221" s="16"/>
    </row>
    <row r="222" spans="1:16" ht="13.5" thickTop="1">
      <c r="A222" s="145"/>
      <c r="B222" s="146"/>
      <c r="C222" s="146"/>
      <c r="D222" s="146"/>
      <c r="E222" s="146"/>
      <c r="F222" s="146"/>
      <c r="G222" s="146"/>
      <c r="H222" s="146"/>
      <c r="I222" s="146"/>
      <c r="J222" s="146"/>
      <c r="K222" s="147"/>
      <c r="L222" s="140" t="s">
        <v>18</v>
      </c>
      <c r="M222" s="141"/>
      <c r="N222" s="141"/>
      <c r="O222" s="141"/>
      <c r="P222" s="142"/>
    </row>
    <row r="223" spans="1:16" ht="12.75" customHeight="1">
      <c r="A223" s="30"/>
      <c r="B223" s="31"/>
      <c r="C223" s="31"/>
      <c r="D223" s="31"/>
      <c r="E223" s="31"/>
      <c r="F223" s="31"/>
      <c r="G223" s="31"/>
      <c r="H223" s="31"/>
      <c r="I223" s="31"/>
      <c r="J223" s="31"/>
      <c r="K223" s="148"/>
      <c r="L223" s="124">
        <f>SUM(M223:P225)</f>
        <v>6901491</v>
      </c>
      <c r="M223" s="124">
        <f>M12+M25+M38+M51+M64+M77+M90+M103+M116+M129+M142+M155+M168+M181+M194+M207</f>
        <v>4752104</v>
      </c>
      <c r="N223" s="124">
        <f t="shared" ref="N223:P223" si="0">N12+N25+N38+N51+N64+N77+N90+N103+N116+N129+N142+N155+N168+N181+N194+N207</f>
        <v>0</v>
      </c>
      <c r="O223" s="124">
        <f t="shared" si="0"/>
        <v>2149387</v>
      </c>
      <c r="P223" s="124">
        <f t="shared" si="0"/>
        <v>0</v>
      </c>
    </row>
    <row r="224" spans="1:16" ht="12.75" customHeight="1">
      <c r="A224" s="30"/>
      <c r="B224" s="31"/>
      <c r="C224" s="31"/>
      <c r="D224" s="31"/>
      <c r="E224" s="31"/>
      <c r="F224" s="31"/>
      <c r="G224" s="31"/>
      <c r="H224" s="31"/>
      <c r="I224" s="31"/>
      <c r="J224" s="31"/>
      <c r="K224" s="148"/>
      <c r="L224" s="125"/>
      <c r="M224" s="125"/>
      <c r="N224" s="125"/>
      <c r="O224" s="125"/>
      <c r="P224" s="125"/>
    </row>
    <row r="225" spans="1:16" ht="12.75" customHeight="1">
      <c r="A225" s="30"/>
      <c r="B225" s="31"/>
      <c r="C225" s="31"/>
      <c r="D225" s="31"/>
      <c r="E225" s="31"/>
      <c r="F225" s="31"/>
      <c r="G225" s="31"/>
      <c r="H225" s="31"/>
      <c r="I225" s="31"/>
      <c r="J225" s="31"/>
      <c r="K225" s="148"/>
      <c r="L225" s="126"/>
      <c r="M225" s="126"/>
      <c r="N225" s="126"/>
      <c r="O225" s="126"/>
      <c r="P225" s="126"/>
    </row>
    <row r="226" spans="1:16">
      <c r="A226" s="30"/>
      <c r="B226" s="31"/>
      <c r="C226" s="31"/>
      <c r="D226" s="31"/>
      <c r="E226" s="31"/>
      <c r="F226" s="31"/>
      <c r="G226" s="31"/>
      <c r="H226" s="31"/>
      <c r="I226" s="31"/>
      <c r="J226" s="31"/>
      <c r="K226" s="148"/>
      <c r="L226" s="24" t="s">
        <v>21</v>
      </c>
      <c r="M226" s="25"/>
      <c r="N226" s="25"/>
      <c r="O226" s="25"/>
      <c r="P226" s="26"/>
    </row>
    <row r="227" spans="1:16" ht="12.75" customHeight="1">
      <c r="A227" s="30"/>
      <c r="B227" s="31"/>
      <c r="C227" s="31"/>
      <c r="D227" s="31"/>
      <c r="E227" s="31"/>
      <c r="F227" s="31"/>
      <c r="G227" s="31"/>
      <c r="H227" s="31"/>
      <c r="I227" s="31"/>
      <c r="J227" s="31"/>
      <c r="K227" s="148"/>
      <c r="L227" s="124">
        <f>SUM(M227:P229)</f>
        <v>36853924</v>
      </c>
      <c r="M227" s="124">
        <f t="shared" ref="M227:P227" si="1">M16+M29+M42+M55+M68+M81+M94+M107+M120+M133+M146+M159+M172+M185+M198+M211</f>
        <v>30310762</v>
      </c>
      <c r="N227" s="124">
        <f t="shared" si="1"/>
        <v>0</v>
      </c>
      <c r="O227" s="124">
        <f t="shared" si="1"/>
        <v>6543162</v>
      </c>
      <c r="P227" s="128">
        <f t="shared" si="1"/>
        <v>0</v>
      </c>
    </row>
    <row r="228" spans="1:16" ht="12.75" customHeight="1">
      <c r="A228" s="30"/>
      <c r="B228" s="31"/>
      <c r="C228" s="31"/>
      <c r="D228" s="31"/>
      <c r="E228" s="31"/>
      <c r="F228" s="31"/>
      <c r="G228" s="31"/>
      <c r="H228" s="31"/>
      <c r="I228" s="31"/>
      <c r="J228" s="31"/>
      <c r="K228" s="148"/>
      <c r="L228" s="125"/>
      <c r="M228" s="125"/>
      <c r="N228" s="125"/>
      <c r="O228" s="125"/>
      <c r="P228" s="129"/>
    </row>
    <row r="229" spans="1:16" ht="12.75" customHeight="1">
      <c r="A229" s="30"/>
      <c r="B229" s="31"/>
      <c r="C229" s="31"/>
      <c r="D229" s="31"/>
      <c r="E229" s="31"/>
      <c r="F229" s="31"/>
      <c r="G229" s="31"/>
      <c r="H229" s="31"/>
      <c r="I229" s="31"/>
      <c r="J229" s="31"/>
      <c r="K229" s="148"/>
      <c r="L229" s="126"/>
      <c r="M229" s="126"/>
      <c r="N229" s="126"/>
      <c r="O229" s="126"/>
      <c r="P229" s="130"/>
    </row>
    <row r="230" spans="1:16">
      <c r="A230" s="30"/>
      <c r="B230" s="31"/>
      <c r="C230" s="31"/>
      <c r="D230" s="31"/>
      <c r="E230" s="31"/>
      <c r="F230" s="31"/>
      <c r="G230" s="31"/>
      <c r="H230" s="31"/>
      <c r="I230" s="31"/>
      <c r="J230" s="31"/>
      <c r="K230" s="148"/>
      <c r="L230" s="24" t="s">
        <v>23</v>
      </c>
      <c r="M230" s="25"/>
      <c r="N230" s="25"/>
      <c r="O230" s="25"/>
      <c r="P230" s="26"/>
    </row>
    <row r="231" spans="1:16" ht="12.75" customHeight="1">
      <c r="A231" s="30"/>
      <c r="B231" s="31"/>
      <c r="C231" s="31"/>
      <c r="D231" s="31"/>
      <c r="E231" s="31"/>
      <c r="F231" s="31"/>
      <c r="G231" s="31"/>
      <c r="H231" s="31"/>
      <c r="I231" s="31"/>
      <c r="J231" s="31"/>
      <c r="K231" s="148"/>
      <c r="L231" s="124">
        <f>SUM(M231:P233)</f>
        <v>23534203</v>
      </c>
      <c r="M231" s="124">
        <f t="shared" ref="M231:P231" si="2">M20+M33+M46+M59+M72+M85+M98+M111+M124+M137+M150+M163+M176+M189+M202+M215</f>
        <v>19678934</v>
      </c>
      <c r="N231" s="124">
        <f t="shared" si="2"/>
        <v>0</v>
      </c>
      <c r="O231" s="124">
        <f t="shared" si="2"/>
        <v>3855269</v>
      </c>
      <c r="P231" s="128">
        <f t="shared" si="2"/>
        <v>0</v>
      </c>
    </row>
    <row r="232" spans="1:16" ht="12.75" customHeight="1">
      <c r="A232" s="30"/>
      <c r="B232" s="31"/>
      <c r="C232" s="31"/>
      <c r="D232" s="31"/>
      <c r="E232" s="31"/>
      <c r="F232" s="31"/>
      <c r="G232" s="31"/>
      <c r="H232" s="31"/>
      <c r="I232" s="31"/>
      <c r="J232" s="31"/>
      <c r="K232" s="148"/>
      <c r="L232" s="125"/>
      <c r="M232" s="125"/>
      <c r="N232" s="125"/>
      <c r="O232" s="125"/>
      <c r="P232" s="129"/>
    </row>
    <row r="233" spans="1:16" ht="12.75" customHeight="1" thickBot="1">
      <c r="A233" s="32"/>
      <c r="B233" s="33"/>
      <c r="C233" s="33"/>
      <c r="D233" s="33"/>
      <c r="E233" s="33"/>
      <c r="F233" s="33"/>
      <c r="G233" s="33"/>
      <c r="H233" s="33"/>
      <c r="I233" s="33"/>
      <c r="J233" s="33"/>
      <c r="K233" s="149"/>
      <c r="L233" s="127"/>
      <c r="M233" s="126"/>
      <c r="N233" s="126"/>
      <c r="O233" s="126"/>
      <c r="P233" s="130"/>
    </row>
    <row r="234" spans="1:16" ht="15" customHeight="1" thickTop="1" thickBot="1">
      <c r="A234" s="118" t="s">
        <v>7</v>
      </c>
      <c r="B234" s="119"/>
      <c r="C234" s="119"/>
      <c r="D234" s="119"/>
      <c r="E234" s="119"/>
      <c r="F234" s="119"/>
      <c r="G234" s="119"/>
      <c r="H234" s="119"/>
      <c r="I234" s="119"/>
      <c r="J234" s="120"/>
      <c r="K234" s="115"/>
      <c r="L234" s="116"/>
      <c r="M234" s="116"/>
      <c r="N234" s="116"/>
      <c r="O234" s="116"/>
      <c r="P234" s="117"/>
    </row>
    <row r="235" spans="1:16" ht="30" customHeight="1" thickTop="1" thickBot="1">
      <c r="A235" s="121"/>
      <c r="B235" s="122"/>
      <c r="C235" s="122"/>
      <c r="D235" s="122"/>
      <c r="E235" s="122"/>
      <c r="F235" s="122"/>
      <c r="G235" s="122"/>
      <c r="H235" s="122"/>
      <c r="I235" s="122"/>
      <c r="J235" s="123"/>
      <c r="K235" s="7">
        <f>SUM(K11:K233)</f>
        <v>70518628</v>
      </c>
      <c r="L235" s="8">
        <f>L12+L16+L20+L25+L29+L33+L38+L42+L46+L51+L55+L59+L64+L68+L72+L77+L81+L85+L90+L94+L98+L103+L107+L111+L116+L120+L124+L129+L133+L137+L142+L146+L150+L155+L159+L163+L168+L172+L176+L181+L185+L189</f>
        <v>64251418</v>
      </c>
      <c r="M235" s="8">
        <f>M223+M227+M231</f>
        <v>54741800</v>
      </c>
      <c r="N235" s="8">
        <f>N223+N227+N231</f>
        <v>0</v>
      </c>
      <c r="O235" s="8">
        <f>O223+O227+O231</f>
        <v>12547818</v>
      </c>
      <c r="P235" s="15">
        <f>P223+P227+P231</f>
        <v>0</v>
      </c>
    </row>
    <row r="236" spans="1:16" ht="13.5" hidden="1" thickTop="1"/>
    <row r="237" spans="1:16" ht="13.5" hidden="1" thickTop="1">
      <c r="L237" s="18"/>
      <c r="O237" s="18"/>
    </row>
    <row r="238" spans="1:16" ht="13.5" hidden="1" thickTop="1">
      <c r="L238" s="18"/>
      <c r="M238" s="18"/>
      <c r="N238" s="18"/>
      <c r="O238" s="18"/>
      <c r="P238" s="18"/>
    </row>
    <row r="239" spans="1:16" ht="13.5" hidden="1" thickTop="1">
      <c r="L239" s="18"/>
      <c r="O239" s="18"/>
    </row>
    <row r="240" spans="1:16" ht="13.5" hidden="1" thickTop="1">
      <c r="L240" s="18"/>
      <c r="M240" s="18"/>
      <c r="N240" s="18"/>
      <c r="O240" s="18"/>
      <c r="P240" s="18"/>
    </row>
    <row r="241" ht="13.5" hidden="1" thickTop="1"/>
    <row r="242" ht="13.5" hidden="1" thickTop="1"/>
    <row r="243" ht="13.5" hidden="1" thickTop="1"/>
    <row r="244" ht="13.5" hidden="1" thickTop="1"/>
    <row r="245" ht="13.5" hidden="1" thickTop="1"/>
    <row r="246" ht="13.5" hidden="1" thickTop="1"/>
    <row r="247" ht="13.5" hidden="1" thickTop="1"/>
    <row r="248" ht="13.5" hidden="1" thickTop="1"/>
    <row r="249" ht="13.5" hidden="1" thickTop="1"/>
    <row r="250" ht="13.5" hidden="1" thickTop="1"/>
    <row r="251" ht="13.5" hidden="1" thickTop="1"/>
    <row r="252" ht="13.5" hidden="1" thickTop="1"/>
    <row r="253" ht="13.5" hidden="1" thickTop="1"/>
    <row r="254" ht="13.5" hidden="1" thickTop="1"/>
    <row r="255" ht="13.5" hidden="1" thickTop="1"/>
    <row r="256" ht="13.5" hidden="1" thickTop="1"/>
    <row r="257" ht="13.5" hidden="1" thickTop="1"/>
    <row r="258" ht="13.5" hidden="1" thickTop="1"/>
    <row r="259" ht="13.5" hidden="1" thickTop="1"/>
    <row r="260" ht="13.5" hidden="1" thickTop="1"/>
    <row r="261" ht="13.5" hidden="1" thickTop="1"/>
    <row r="262" ht="13.5" hidden="1" thickTop="1"/>
    <row r="263" ht="13.5" hidden="1" thickTop="1"/>
    <row r="264" ht="13.5" hidden="1" thickTop="1"/>
    <row r="265" ht="13.5" hidden="1" thickTop="1"/>
    <row r="266" ht="13.5" hidden="1" thickTop="1"/>
    <row r="267" ht="13.5" hidden="1" thickTop="1"/>
    <row r="268" ht="13.5" hidden="1" thickTop="1"/>
    <row r="269" ht="13.5" hidden="1" thickTop="1"/>
    <row r="270" ht="13.5" hidden="1" thickTop="1"/>
    <row r="271" ht="13.5" hidden="1" thickTop="1"/>
    <row r="272" ht="13.5" hidden="1" thickTop="1"/>
    <row r="273" ht="13.5" hidden="1" thickTop="1"/>
    <row r="274" ht="13.5" hidden="1" thickTop="1"/>
    <row r="275" ht="13.5" hidden="1" thickTop="1"/>
    <row r="276" ht="13.5" hidden="1" thickTop="1"/>
    <row r="277" ht="13.5" hidden="1" thickTop="1"/>
    <row r="278" ht="13.5" hidden="1" thickTop="1"/>
    <row r="279" ht="13.5" hidden="1" thickTop="1"/>
    <row r="280" ht="13.5" hidden="1" thickTop="1"/>
    <row r="281" ht="13.5" hidden="1" thickTop="1"/>
    <row r="282" ht="13.5" hidden="1" thickTop="1"/>
    <row r="283" ht="13.5" hidden="1" thickTop="1"/>
    <row r="284" ht="13.5" hidden="1" thickTop="1"/>
    <row r="285" ht="13.5" hidden="1" thickTop="1"/>
    <row r="286" ht="13.5" hidden="1" thickTop="1"/>
    <row r="287" ht="13.5" hidden="1" thickTop="1"/>
    <row r="288" ht="13.5" hidden="1" thickTop="1"/>
    <row r="289" ht="13.5" hidden="1" thickTop="1"/>
    <row r="290" ht="13.5" hidden="1" thickTop="1"/>
    <row r="291" ht="13.5" hidden="1" thickTop="1"/>
    <row r="292" ht="13.5" hidden="1" thickTop="1"/>
    <row r="293" ht="13.5" hidden="1" thickTop="1"/>
    <row r="294" ht="13.5" hidden="1" thickTop="1"/>
    <row r="295" ht="13.5" hidden="1" thickTop="1"/>
    <row r="296" ht="13.5" hidden="1" thickTop="1"/>
    <row r="297" ht="13.5" hidden="1" thickTop="1"/>
    <row r="298" ht="13.5" hidden="1" thickTop="1"/>
    <row r="299" ht="13.5" hidden="1" thickTop="1"/>
    <row r="300" ht="13.5" hidden="1" thickTop="1"/>
    <row r="301" ht="13.5" hidden="1" thickTop="1"/>
    <row r="302" ht="13.5" hidden="1" thickTop="1"/>
    <row r="303" ht="13.5" hidden="1" thickTop="1"/>
    <row r="304" ht="13.5" hidden="1" thickTop="1"/>
    <row r="305" ht="13.5" hidden="1" thickTop="1"/>
    <row r="306" ht="13.5" hidden="1" thickTop="1"/>
    <row r="307" ht="13.5" hidden="1" thickTop="1"/>
    <row r="308" ht="13.5" hidden="1" thickTop="1"/>
    <row r="309" ht="13.5" hidden="1" thickTop="1"/>
    <row r="310" ht="13.5" hidden="1" thickTop="1"/>
    <row r="311" ht="13.5" hidden="1" thickTop="1"/>
    <row r="312" ht="13.5" hidden="1" thickTop="1"/>
    <row r="313" ht="13.5" hidden="1" thickTop="1"/>
    <row r="314" ht="13.5" hidden="1" thickTop="1"/>
    <row r="315" ht="13.5" hidden="1" thickTop="1"/>
    <row r="316" ht="13.5" hidden="1" thickTop="1"/>
    <row r="317" ht="13.5" hidden="1" thickTop="1"/>
    <row r="318" ht="13.5" hidden="1" thickTop="1"/>
    <row r="319" ht="13.5" hidden="1" thickTop="1"/>
    <row r="320" ht="13.5" hidden="1" thickTop="1"/>
    <row r="321" ht="13.5" hidden="1" thickTop="1"/>
    <row r="322" ht="13.5" hidden="1" thickTop="1"/>
    <row r="323" ht="13.5" hidden="1" thickTop="1"/>
    <row r="324" ht="13.5" hidden="1" thickTop="1"/>
    <row r="325" ht="13.5" hidden="1" thickTop="1"/>
    <row r="326" ht="13.5" hidden="1" thickTop="1"/>
    <row r="327" ht="13.5" hidden="1" thickTop="1"/>
    <row r="328" ht="13.5" hidden="1" thickTop="1"/>
    <row r="329" ht="13.5" hidden="1" thickTop="1"/>
    <row r="330" ht="13.5" hidden="1" thickTop="1"/>
    <row r="331" ht="13.5" hidden="1" thickTop="1"/>
    <row r="332" ht="13.5" hidden="1" thickTop="1"/>
    <row r="333" ht="13.5" hidden="1" thickTop="1"/>
    <row r="334" ht="13.5" hidden="1" thickTop="1"/>
    <row r="335" ht="13.5" hidden="1" thickTop="1"/>
    <row r="336" ht="13.5" hidden="1" thickTop="1"/>
    <row r="337" ht="13.5" hidden="1" thickTop="1"/>
    <row r="338" ht="13.5" hidden="1" thickTop="1"/>
    <row r="339" ht="13.5" hidden="1" thickTop="1"/>
    <row r="340" ht="13.5" hidden="1" thickTop="1"/>
    <row r="341" ht="13.5" hidden="1" thickTop="1"/>
    <row r="342" ht="13.5" hidden="1" thickTop="1"/>
    <row r="343" ht="13.5" hidden="1" thickTop="1"/>
    <row r="344" ht="13.5" hidden="1" thickTop="1"/>
    <row r="345" ht="13.5" hidden="1" thickTop="1"/>
    <row r="346" ht="13.5" hidden="1" thickTop="1"/>
    <row r="347" ht="13.5" hidden="1" thickTop="1"/>
    <row r="348" ht="13.5" hidden="1" thickTop="1"/>
    <row r="349" ht="13.5" hidden="1" thickTop="1"/>
    <row r="350" ht="13.5" hidden="1" thickTop="1"/>
    <row r="351" ht="13.5" hidden="1" thickTop="1"/>
    <row r="352" ht="13.5" hidden="1" thickTop="1"/>
    <row r="353" ht="13.5" hidden="1" thickTop="1"/>
    <row r="354" ht="13.5" hidden="1" thickTop="1"/>
    <row r="355" ht="13.5" hidden="1" thickTop="1"/>
    <row r="356" ht="13.5" hidden="1" thickTop="1"/>
    <row r="357" ht="13.5" hidden="1" thickTop="1"/>
    <row r="358" ht="13.5" hidden="1" thickTop="1"/>
    <row r="359" ht="13.5" hidden="1" thickTop="1"/>
    <row r="360" ht="13.5" hidden="1" thickTop="1"/>
    <row r="361" ht="13.5" hidden="1" thickTop="1"/>
    <row r="362" ht="13.5" hidden="1" thickTop="1"/>
    <row r="363" ht="13.5" hidden="1" thickTop="1"/>
    <row r="364" ht="13.5" hidden="1" thickTop="1"/>
    <row r="365" ht="13.5" hidden="1" thickTop="1"/>
    <row r="366" ht="13.5" hidden="1" thickTop="1"/>
    <row r="367" ht="13.5" hidden="1" thickTop="1"/>
    <row r="368" ht="13.5" hidden="1" thickTop="1"/>
    <row r="369" ht="13.5" hidden="1" thickTop="1"/>
    <row r="370" ht="13.5" hidden="1" thickTop="1"/>
    <row r="371" ht="13.5" hidden="1" thickTop="1"/>
    <row r="372" ht="13.5" hidden="1" thickTop="1"/>
    <row r="373" ht="13.5" hidden="1" thickTop="1"/>
    <row r="374" ht="13.5" hidden="1" thickTop="1"/>
    <row r="375" ht="13.5" hidden="1" thickTop="1"/>
    <row r="376" ht="13.5" hidden="1" thickTop="1"/>
    <row r="377" ht="13.5" hidden="1" thickTop="1"/>
    <row r="378" ht="13.5" hidden="1" thickTop="1"/>
    <row r="379" ht="13.5" hidden="1" thickTop="1"/>
    <row r="380" ht="13.5" hidden="1" thickTop="1"/>
    <row r="381" ht="13.5" hidden="1" thickTop="1"/>
    <row r="382" ht="13.5" hidden="1" thickTop="1"/>
    <row r="383" ht="13.5" hidden="1" thickTop="1"/>
    <row r="384" ht="13.5" hidden="1" thickTop="1"/>
    <row r="385" ht="13.5" hidden="1" thickTop="1"/>
    <row r="386" ht="13.5" hidden="1" thickTop="1"/>
    <row r="387" ht="13.5" hidden="1" thickTop="1"/>
    <row r="388" ht="13.5" hidden="1" thickTop="1"/>
    <row r="389" ht="13.5" hidden="1" thickTop="1"/>
    <row r="390" ht="13.5" hidden="1" thickTop="1"/>
    <row r="391" ht="13.5" hidden="1" thickTop="1"/>
    <row r="392" ht="13.5" hidden="1" thickTop="1"/>
    <row r="393" ht="13.5" hidden="1" thickTop="1"/>
    <row r="394" ht="13.5" hidden="1" thickTop="1"/>
    <row r="395" ht="13.5" hidden="1" thickTop="1"/>
    <row r="396" ht="13.5" hidden="1" thickTop="1"/>
    <row r="397" ht="13.5" hidden="1" thickTop="1"/>
    <row r="398" ht="13.5" hidden="1" thickTop="1"/>
    <row r="399" ht="13.5" hidden="1" thickTop="1"/>
    <row r="400" ht="13.5" hidden="1" thickTop="1"/>
    <row r="401" ht="13.5" hidden="1" thickTop="1"/>
    <row r="402" ht="13.5" hidden="1" thickTop="1"/>
    <row r="403" ht="13.5" hidden="1" thickTop="1"/>
    <row r="404" ht="13.5" hidden="1" thickTop="1"/>
    <row r="405" ht="13.5" hidden="1" thickTop="1"/>
    <row r="406" ht="13.5" hidden="1" thickTop="1"/>
    <row r="407" ht="13.5" hidden="1" thickTop="1"/>
    <row r="408" ht="13.5" hidden="1" thickTop="1"/>
    <row r="409" ht="13.5" hidden="1" thickTop="1"/>
    <row r="410" ht="13.5" hidden="1" thickTop="1"/>
    <row r="411" ht="13.5" hidden="1" thickTop="1"/>
    <row r="412" ht="13.5" hidden="1" thickTop="1"/>
    <row r="413" ht="13.5" hidden="1" thickTop="1"/>
    <row r="414" ht="13.5" hidden="1" thickTop="1"/>
    <row r="415" ht="13.5" hidden="1" thickTop="1"/>
    <row r="416" ht="13.5" hidden="1" thickTop="1"/>
    <row r="417" ht="13.5" hidden="1" thickTop="1"/>
    <row r="418" ht="13.5" hidden="1" thickTop="1"/>
    <row r="419" ht="13.5" hidden="1" thickTop="1"/>
    <row r="420" ht="13.5" hidden="1" thickTop="1"/>
    <row r="421" ht="13.5" hidden="1" thickTop="1"/>
    <row r="422" ht="13.5" hidden="1" thickTop="1"/>
    <row r="423" ht="13.5" hidden="1" thickTop="1"/>
    <row r="424" ht="13.5" hidden="1" thickTop="1"/>
    <row r="425" ht="13.5" hidden="1" thickTop="1"/>
    <row r="426" ht="13.5" hidden="1" thickTop="1"/>
    <row r="427" ht="13.5" hidden="1" thickTop="1"/>
    <row r="428" ht="13.5" hidden="1" thickTop="1"/>
    <row r="429" ht="13.5" hidden="1" thickTop="1"/>
    <row r="430" ht="13.5" hidden="1" thickTop="1"/>
    <row r="431" ht="13.5" hidden="1" thickTop="1"/>
    <row r="432" ht="13.5" hidden="1" thickTop="1"/>
    <row r="433" ht="13.5" hidden="1" thickTop="1"/>
    <row r="434" ht="13.5" hidden="1" thickTop="1"/>
    <row r="435" ht="13.5" hidden="1" thickTop="1"/>
    <row r="436" ht="13.5" hidden="1" thickTop="1"/>
    <row r="437" ht="13.5" hidden="1" thickTop="1"/>
    <row r="438" ht="13.5" hidden="1" thickTop="1"/>
    <row r="439" ht="13.5" hidden="1" thickTop="1"/>
    <row r="440" ht="13.5" hidden="1" thickTop="1"/>
    <row r="441" ht="13.5" hidden="1" thickTop="1"/>
    <row r="442" ht="13.5" hidden="1" thickTop="1"/>
    <row r="443" ht="13.5" hidden="1" thickTop="1"/>
    <row r="444" ht="13.5" hidden="1" thickTop="1"/>
    <row r="445" ht="13.5" hidden="1" thickTop="1"/>
    <row r="446" ht="13.5" hidden="1" thickTop="1"/>
    <row r="447" ht="13.5" hidden="1" thickTop="1"/>
    <row r="448" ht="13.5" hidden="1" thickTop="1"/>
    <row r="449" ht="13.5" hidden="1" thickTop="1"/>
    <row r="450" ht="13.5" hidden="1" thickTop="1"/>
    <row r="451" ht="13.5" hidden="1" thickTop="1"/>
    <row r="452" ht="13.5" hidden="1" thickTop="1"/>
    <row r="453" ht="13.5" hidden="1" thickTop="1"/>
    <row r="454" ht="13.5" hidden="1" thickTop="1"/>
    <row r="455" ht="13.5" hidden="1" thickTop="1"/>
    <row r="456" ht="13.5" hidden="1" thickTop="1"/>
    <row r="457" ht="13.5" hidden="1" thickTop="1"/>
    <row r="458" ht="13.5" hidden="1" thickTop="1"/>
    <row r="459" ht="13.5" hidden="1" thickTop="1"/>
    <row r="460" ht="13.5" hidden="1" thickTop="1"/>
    <row r="461" ht="13.5" hidden="1" thickTop="1"/>
    <row r="462" ht="13.5" hidden="1" thickTop="1"/>
    <row r="463" ht="13.5" hidden="1" thickTop="1"/>
    <row r="464" ht="13.5" hidden="1" thickTop="1"/>
    <row r="465" ht="13.5" hidden="1" thickTop="1"/>
    <row r="466" ht="13.5" hidden="1" thickTop="1"/>
    <row r="467" ht="13.5" hidden="1" thickTop="1"/>
    <row r="468" ht="13.5" hidden="1" thickTop="1"/>
    <row r="469" ht="13.5" hidden="1" thickTop="1"/>
    <row r="470" ht="13.5" hidden="1" thickTop="1"/>
    <row r="471" ht="13.5" hidden="1" thickTop="1"/>
    <row r="472" ht="13.5" hidden="1" thickTop="1"/>
    <row r="473" ht="13.5" hidden="1" thickTop="1"/>
    <row r="474" ht="13.5" hidden="1" thickTop="1"/>
    <row r="475" ht="13.5" hidden="1" thickTop="1"/>
    <row r="476" ht="13.5" hidden="1" thickTop="1"/>
    <row r="477" ht="13.5" hidden="1" thickTop="1"/>
    <row r="478" ht="13.5" hidden="1" thickTop="1"/>
    <row r="479" ht="13.5" hidden="1" thickTop="1"/>
    <row r="480" ht="13.5" hidden="1" thickTop="1"/>
    <row r="481" ht="13.5" hidden="1" thickTop="1"/>
    <row r="482" ht="13.5" hidden="1" thickTop="1"/>
    <row r="483" ht="13.5" hidden="1" thickTop="1"/>
    <row r="484" ht="13.5" hidden="1" thickTop="1"/>
    <row r="485" ht="13.5" hidden="1" thickTop="1"/>
    <row r="486" ht="13.5" hidden="1" thickTop="1"/>
    <row r="487" ht="13.5" hidden="1" thickTop="1"/>
    <row r="488" ht="13.5" hidden="1" thickTop="1"/>
    <row r="489" ht="13.5" hidden="1" thickTop="1"/>
    <row r="490" ht="13.5" hidden="1" thickTop="1"/>
    <row r="491" ht="13.5" hidden="1" thickTop="1"/>
    <row r="492" ht="13.5" hidden="1" thickTop="1"/>
    <row r="493" ht="13.5" hidden="1" thickTop="1"/>
    <row r="494" ht="13.5" hidden="1" thickTop="1"/>
    <row r="495" ht="13.5" hidden="1" thickTop="1"/>
    <row r="496" ht="13.5" hidden="1" thickTop="1"/>
    <row r="497" ht="13.5" hidden="1" thickTop="1"/>
    <row r="498" ht="13.5" hidden="1" thickTop="1"/>
    <row r="499" ht="13.5" hidden="1" thickTop="1"/>
    <row r="500" ht="13.5" hidden="1" thickTop="1"/>
    <row r="501" ht="13.5" hidden="1" thickTop="1"/>
    <row r="502" ht="13.5" hidden="1" thickTop="1"/>
    <row r="503" ht="13.5" hidden="1" thickTop="1"/>
    <row r="504" ht="13.5" hidden="1" thickTop="1"/>
    <row r="505" ht="13.5" hidden="1" thickTop="1"/>
    <row r="506" ht="13.5" hidden="1" thickTop="1"/>
    <row r="507" ht="13.5" hidden="1" thickTop="1"/>
    <row r="508" ht="13.5" hidden="1" thickTop="1"/>
    <row r="509" ht="13.5" hidden="1" thickTop="1"/>
    <row r="510" ht="13.5" hidden="1" thickTop="1"/>
    <row r="511" ht="13.5" hidden="1" thickTop="1"/>
    <row r="512" ht="13.5" hidden="1" thickTop="1"/>
    <row r="513" ht="13.5" hidden="1" thickTop="1"/>
    <row r="514" ht="13.5" hidden="1" thickTop="1"/>
    <row r="515" ht="13.5" hidden="1" thickTop="1"/>
    <row r="516" ht="13.5" hidden="1" thickTop="1"/>
    <row r="517" ht="13.5" hidden="1" thickTop="1"/>
    <row r="518" ht="13.5" hidden="1" thickTop="1"/>
    <row r="519" ht="13.5" hidden="1" thickTop="1"/>
    <row r="520" ht="13.5" hidden="1" thickTop="1"/>
    <row r="521" ht="13.5" hidden="1" thickTop="1"/>
    <row r="522" ht="13.5" hidden="1" thickTop="1"/>
    <row r="523" ht="13.5" hidden="1" thickTop="1"/>
    <row r="524" ht="13.5" hidden="1" thickTop="1"/>
    <row r="525" ht="13.5" hidden="1" thickTop="1"/>
    <row r="526" ht="13.5" hidden="1" thickTop="1"/>
    <row r="527" ht="13.5" hidden="1" thickTop="1"/>
    <row r="528" ht="13.5" hidden="1" thickTop="1"/>
    <row r="529" ht="13.5" hidden="1" thickTop="1"/>
    <row r="530" ht="13.5" hidden="1" thickTop="1"/>
    <row r="531" ht="13.5" hidden="1" thickTop="1"/>
    <row r="532" ht="13.5" hidden="1" thickTop="1"/>
    <row r="533" ht="13.5" hidden="1" thickTop="1"/>
    <row r="534" ht="13.5" hidden="1" thickTop="1"/>
    <row r="535" ht="13.5" hidden="1" thickTop="1"/>
    <row r="536" ht="13.5" hidden="1" thickTop="1"/>
    <row r="537" ht="13.5" hidden="1" thickTop="1"/>
    <row r="538" ht="13.5" hidden="1" thickTop="1"/>
    <row r="539" ht="13.5" hidden="1" thickTop="1"/>
    <row r="540" ht="13.5" hidden="1" thickTop="1"/>
    <row r="541" ht="13.5" hidden="1" thickTop="1"/>
    <row r="542" ht="13.5" hidden="1" thickTop="1"/>
    <row r="543" ht="13.5" hidden="1" thickTop="1"/>
    <row r="544" ht="13.5" hidden="1" thickTop="1"/>
    <row r="545" ht="13.5" hidden="1" thickTop="1"/>
    <row r="546" ht="13.5" hidden="1" thickTop="1"/>
    <row r="547" ht="13.5" hidden="1" thickTop="1"/>
    <row r="548" ht="13.5" hidden="1" thickTop="1"/>
    <row r="549" ht="13.5" hidden="1" thickTop="1"/>
    <row r="550" ht="13.5" hidden="1" thickTop="1"/>
    <row r="551" ht="13.5" hidden="1" thickTop="1"/>
    <row r="552" ht="13.5" hidden="1" thickTop="1"/>
    <row r="553" ht="13.5" hidden="1" thickTop="1"/>
    <row r="554" ht="13.5" hidden="1" thickTop="1"/>
    <row r="555" ht="13.5" hidden="1" thickTop="1"/>
    <row r="556" ht="13.5" hidden="1" thickTop="1"/>
    <row r="557" ht="13.5" hidden="1" thickTop="1"/>
    <row r="558" ht="13.5" hidden="1" thickTop="1"/>
    <row r="559" ht="13.5" hidden="1" thickTop="1"/>
    <row r="560" ht="13.5" hidden="1" thickTop="1"/>
    <row r="561" ht="13.5" hidden="1" thickTop="1"/>
    <row r="562" ht="13.5" hidden="1" thickTop="1"/>
    <row r="563" ht="13.5" hidden="1" thickTop="1"/>
    <row r="564" ht="13.5" hidden="1" thickTop="1"/>
    <row r="565" ht="13.5" hidden="1" thickTop="1"/>
    <row r="566" ht="13.5" hidden="1" thickTop="1"/>
    <row r="567" ht="13.5" hidden="1" thickTop="1"/>
    <row r="568" ht="13.5" hidden="1" thickTop="1"/>
    <row r="569" ht="13.5" hidden="1" thickTop="1"/>
    <row r="570" ht="13.5" hidden="1" thickTop="1"/>
    <row r="571" ht="13.5" hidden="1" thickTop="1"/>
    <row r="572" ht="13.5" hidden="1" thickTop="1"/>
    <row r="573" ht="13.5" hidden="1" thickTop="1"/>
    <row r="574" ht="13.5" hidden="1" thickTop="1"/>
    <row r="575" ht="13.5" hidden="1" thickTop="1"/>
    <row r="576" ht="13.5" hidden="1" thickTop="1"/>
    <row r="577" ht="13.5" hidden="1" thickTop="1"/>
    <row r="578" ht="13.5" hidden="1" thickTop="1"/>
    <row r="579" ht="13.5" hidden="1" thickTop="1"/>
    <row r="580" ht="13.5" hidden="1" thickTop="1"/>
    <row r="581" ht="13.5" hidden="1" thickTop="1"/>
    <row r="582" ht="13.5" hidden="1" thickTop="1"/>
    <row r="583" ht="13.5" hidden="1" thickTop="1"/>
    <row r="584" ht="13.5" hidden="1" thickTop="1"/>
    <row r="585" ht="13.5" hidden="1" thickTop="1"/>
    <row r="586" ht="13.5" hidden="1" thickTop="1"/>
    <row r="587" ht="13.5" hidden="1" thickTop="1"/>
    <row r="588" ht="13.5" hidden="1" thickTop="1"/>
    <row r="589" ht="13.5" hidden="1" thickTop="1"/>
    <row r="590" ht="13.5" hidden="1" thickTop="1"/>
    <row r="591" ht="13.5" hidden="1" thickTop="1"/>
    <row r="592" ht="13.5" hidden="1" thickTop="1"/>
    <row r="593" ht="13.5" hidden="1" thickTop="1"/>
    <row r="594" ht="13.5" hidden="1" thickTop="1"/>
    <row r="595" ht="13.5" hidden="1" thickTop="1"/>
    <row r="596" ht="13.5" hidden="1" thickTop="1"/>
    <row r="597" ht="13.5" hidden="1" thickTop="1"/>
    <row r="598" ht="13.5" hidden="1" thickTop="1"/>
    <row r="599" ht="13.5" hidden="1" thickTop="1"/>
    <row r="600" ht="13.5" hidden="1" thickTop="1"/>
    <row r="601" ht="13.5" hidden="1" thickTop="1"/>
    <row r="602" ht="13.5" hidden="1" thickTop="1"/>
    <row r="603" ht="13.5" hidden="1" thickTop="1"/>
    <row r="604" ht="13.5" hidden="1" thickTop="1"/>
    <row r="605" ht="13.5" hidden="1" thickTop="1"/>
    <row r="606" ht="13.5" hidden="1" thickTop="1"/>
    <row r="607" ht="13.5" hidden="1" thickTop="1"/>
    <row r="608" ht="13.5" hidden="1" thickTop="1"/>
    <row r="609" ht="13.5" hidden="1" thickTop="1"/>
    <row r="610" ht="13.5" hidden="1" thickTop="1"/>
    <row r="611" ht="13.5" hidden="1" thickTop="1"/>
    <row r="612" ht="13.5" hidden="1" thickTop="1"/>
    <row r="613" ht="13.5" hidden="1" thickTop="1"/>
    <row r="614" ht="13.5" hidden="1" thickTop="1"/>
    <row r="615" ht="13.5" hidden="1" thickTop="1"/>
    <row r="616" ht="13.5" hidden="1" thickTop="1"/>
    <row r="617" ht="13.5" hidden="1" thickTop="1"/>
    <row r="618" ht="13.5" hidden="1" thickTop="1"/>
    <row r="619" ht="13.5" hidden="1" thickTop="1"/>
    <row r="620" ht="13.5" hidden="1" thickTop="1"/>
    <row r="621" ht="13.5" hidden="1" thickTop="1"/>
    <row r="622" ht="13.5" hidden="1" thickTop="1"/>
    <row r="623" ht="13.5" hidden="1" thickTop="1"/>
    <row r="624" ht="13.5" hidden="1" thickTop="1"/>
    <row r="625" ht="13.5" hidden="1" thickTop="1"/>
    <row r="626" ht="13.5" hidden="1" thickTop="1"/>
    <row r="627" ht="13.5" hidden="1" thickTop="1"/>
    <row r="628" ht="13.5" hidden="1" thickTop="1"/>
    <row r="629" ht="13.5" hidden="1" thickTop="1"/>
    <row r="630" ht="13.5" hidden="1" thickTop="1"/>
    <row r="631" ht="13.5" hidden="1" thickTop="1"/>
    <row r="632" ht="13.5" hidden="1" thickTop="1"/>
    <row r="633" ht="13.5" hidden="1" thickTop="1"/>
    <row r="634" ht="13.5" hidden="1" thickTop="1"/>
    <row r="635" ht="13.5" hidden="1" thickTop="1"/>
    <row r="636" ht="13.5" hidden="1" thickTop="1"/>
    <row r="637" ht="13.5" hidden="1" thickTop="1"/>
    <row r="638" ht="13.5" hidden="1" thickTop="1"/>
    <row r="639" ht="13.5" hidden="1" thickTop="1"/>
    <row r="640" ht="13.5" hidden="1" thickTop="1"/>
    <row r="641" ht="13.5" hidden="1" thickTop="1"/>
    <row r="642" ht="13.5" hidden="1" thickTop="1"/>
    <row r="643" ht="13.5" hidden="1" thickTop="1"/>
    <row r="644" ht="13.5" hidden="1" thickTop="1"/>
    <row r="645" ht="13.5" hidden="1" thickTop="1"/>
    <row r="646" ht="13.5" hidden="1" thickTop="1"/>
    <row r="647" ht="13.5" hidden="1" thickTop="1"/>
    <row r="648" ht="13.5" hidden="1" thickTop="1"/>
    <row r="649" ht="13.5" hidden="1" thickTop="1"/>
    <row r="650" ht="13.5" hidden="1" thickTop="1"/>
    <row r="651" ht="13.5" hidden="1" thickTop="1"/>
    <row r="652" ht="13.5" hidden="1" thickTop="1"/>
    <row r="653" ht="13.5" hidden="1" thickTop="1"/>
    <row r="654" ht="13.5" hidden="1" thickTop="1"/>
    <row r="655" ht="13.5" hidden="1" thickTop="1"/>
    <row r="656" ht="13.5" hidden="1" thickTop="1"/>
    <row r="657" ht="13.5" hidden="1" thickTop="1"/>
    <row r="658" ht="13.5" hidden="1" thickTop="1"/>
    <row r="659" ht="13.5" hidden="1" thickTop="1"/>
    <row r="660" ht="13.5" hidden="1" thickTop="1"/>
    <row r="661" ht="13.5" hidden="1" thickTop="1"/>
    <row r="662" ht="13.5" hidden="1" thickTop="1"/>
    <row r="663" ht="13.5" hidden="1" thickTop="1"/>
    <row r="664" ht="13.5" hidden="1" thickTop="1"/>
    <row r="665" ht="13.5" hidden="1" thickTop="1"/>
    <row r="666" ht="13.5" hidden="1" thickTop="1"/>
    <row r="667" ht="13.5" hidden="1" thickTop="1"/>
    <row r="668" ht="13.5" hidden="1" thickTop="1"/>
    <row r="669" ht="13.5" hidden="1" thickTop="1"/>
    <row r="670" ht="13.5" hidden="1" thickTop="1"/>
    <row r="671" ht="13.5" hidden="1" thickTop="1"/>
    <row r="672" ht="13.5" hidden="1" thickTop="1"/>
    <row r="673" ht="13.5" hidden="1" thickTop="1"/>
    <row r="674" ht="13.5" hidden="1" thickTop="1"/>
    <row r="675" ht="13.5" hidden="1" thickTop="1"/>
    <row r="676" ht="13.5" hidden="1" thickTop="1"/>
    <row r="677" ht="13.5" hidden="1" thickTop="1"/>
    <row r="678" ht="13.5" hidden="1" thickTop="1"/>
    <row r="679" ht="13.5" hidden="1" thickTop="1"/>
    <row r="680" ht="13.5" hidden="1" thickTop="1"/>
    <row r="681" ht="13.5" hidden="1" thickTop="1"/>
    <row r="682" ht="13.5" hidden="1" thickTop="1"/>
    <row r="683" ht="13.5" hidden="1" thickTop="1"/>
    <row r="684" ht="13.5" hidden="1" thickTop="1"/>
    <row r="685" ht="13.5" hidden="1" thickTop="1"/>
    <row r="686" ht="13.5" hidden="1" thickTop="1"/>
    <row r="687" ht="13.5" hidden="1" thickTop="1"/>
    <row r="688" ht="13.5" hidden="1" thickTop="1"/>
    <row r="689" ht="13.5" hidden="1" thickTop="1"/>
    <row r="690" ht="13.5" hidden="1" thickTop="1"/>
    <row r="691" ht="13.5" hidden="1" thickTop="1"/>
    <row r="692" ht="13.5" hidden="1" thickTop="1"/>
    <row r="693" ht="13.5" hidden="1" thickTop="1"/>
    <row r="694" ht="13.5" hidden="1" thickTop="1"/>
    <row r="695" ht="13.5" hidden="1" thickTop="1"/>
    <row r="696" ht="13.5" hidden="1" thickTop="1"/>
    <row r="697" ht="13.5" hidden="1" thickTop="1"/>
    <row r="698" ht="13.5" hidden="1" thickTop="1"/>
    <row r="699" ht="13.5" hidden="1" thickTop="1"/>
    <row r="700" ht="13.5" hidden="1" thickTop="1"/>
    <row r="701" ht="13.5" hidden="1" thickTop="1"/>
    <row r="702" ht="13.5" hidden="1" thickTop="1"/>
    <row r="703" ht="13.5" hidden="1" thickTop="1"/>
    <row r="704" ht="13.5" hidden="1" thickTop="1"/>
    <row r="705" ht="13.5" hidden="1" thickTop="1"/>
    <row r="706" ht="13.5" hidden="1" thickTop="1"/>
    <row r="707" ht="13.5" hidden="1" thickTop="1"/>
    <row r="708" ht="13.5" hidden="1" thickTop="1"/>
    <row r="709" ht="13.5" hidden="1" thickTop="1"/>
    <row r="710" ht="13.5" hidden="1" thickTop="1"/>
    <row r="711" ht="13.5" hidden="1" thickTop="1"/>
    <row r="712" ht="13.5" hidden="1" thickTop="1"/>
    <row r="713" ht="13.5" hidden="1" thickTop="1"/>
    <row r="714" ht="13.5" hidden="1" thickTop="1"/>
    <row r="715" ht="13.5" hidden="1" thickTop="1"/>
    <row r="716" ht="13.5" hidden="1" thickTop="1"/>
    <row r="717" ht="13.5" hidden="1" thickTop="1"/>
    <row r="718" ht="13.5" hidden="1" thickTop="1"/>
    <row r="719" ht="13.5" hidden="1" thickTop="1"/>
    <row r="720" ht="13.5" hidden="1" thickTop="1"/>
    <row r="721" ht="13.5" hidden="1" thickTop="1"/>
    <row r="722" ht="13.5" hidden="1" thickTop="1"/>
    <row r="723" ht="13.5" hidden="1" thickTop="1"/>
    <row r="724" ht="13.5" hidden="1" thickTop="1"/>
    <row r="725" ht="13.5" hidden="1" thickTop="1"/>
    <row r="726" ht="13.5" hidden="1" thickTop="1"/>
    <row r="727" ht="13.5" hidden="1" thickTop="1"/>
    <row r="728" ht="13.5" hidden="1" thickTop="1"/>
    <row r="729" ht="13.5" hidden="1" thickTop="1"/>
    <row r="730" ht="13.5" hidden="1" thickTop="1"/>
    <row r="731" ht="13.5" hidden="1" thickTop="1"/>
    <row r="732" ht="13.5" hidden="1" thickTop="1"/>
    <row r="733" ht="13.5" hidden="1" thickTop="1"/>
    <row r="734" ht="13.5" hidden="1" thickTop="1"/>
    <row r="735" ht="13.5" hidden="1" thickTop="1"/>
    <row r="736" ht="13.5" hidden="1" thickTop="1"/>
    <row r="737" ht="13.5" hidden="1" thickTop="1"/>
    <row r="738" ht="13.5" hidden="1" thickTop="1"/>
    <row r="739" ht="13.5" hidden="1" thickTop="1"/>
    <row r="740" ht="13.5" hidden="1" thickTop="1"/>
    <row r="741" ht="13.5" hidden="1" thickTop="1"/>
    <row r="742" ht="13.5" hidden="1" thickTop="1"/>
    <row r="743" ht="13.5" hidden="1" thickTop="1"/>
    <row r="744" ht="13.5" hidden="1" thickTop="1"/>
    <row r="745" ht="13.5" hidden="1" thickTop="1"/>
    <row r="746" ht="13.5" hidden="1" thickTop="1"/>
    <row r="747" ht="13.5" hidden="1" thickTop="1"/>
    <row r="748" ht="13.5" hidden="1" thickTop="1"/>
    <row r="749" ht="13.5" hidden="1" thickTop="1"/>
    <row r="750" ht="13.5" hidden="1" thickTop="1"/>
    <row r="751" ht="13.5" hidden="1" thickTop="1"/>
    <row r="752" ht="13.5" hidden="1" thickTop="1"/>
    <row r="753" ht="13.5" hidden="1" thickTop="1"/>
    <row r="754" ht="13.5" hidden="1" thickTop="1"/>
    <row r="755" ht="13.5" hidden="1" thickTop="1"/>
    <row r="756" ht="13.5" hidden="1" thickTop="1"/>
    <row r="757" ht="13.5" hidden="1" thickTop="1"/>
    <row r="758" ht="13.5" hidden="1" thickTop="1"/>
    <row r="759" ht="13.5" hidden="1" thickTop="1"/>
    <row r="760" ht="13.5" hidden="1" thickTop="1"/>
    <row r="761" ht="13.5" hidden="1" thickTop="1"/>
    <row r="762" ht="13.5" hidden="1" thickTop="1"/>
    <row r="763" ht="13.5" hidden="1" thickTop="1"/>
    <row r="764" ht="13.5" hidden="1" thickTop="1"/>
    <row r="765" ht="13.5" hidden="1" thickTop="1"/>
    <row r="766" ht="13.5" hidden="1" thickTop="1"/>
    <row r="767" ht="13.5" hidden="1" thickTop="1"/>
    <row r="768" ht="13.5" hidden="1" thickTop="1"/>
    <row r="769" ht="13.5" hidden="1" thickTop="1"/>
    <row r="770" ht="13.5" hidden="1" thickTop="1"/>
    <row r="771" ht="13.5" hidden="1" thickTop="1"/>
    <row r="772" ht="13.5" hidden="1" thickTop="1"/>
    <row r="773" ht="13.5" hidden="1" thickTop="1"/>
    <row r="774" ht="13.5" hidden="1" thickTop="1"/>
    <row r="775" ht="13.5" hidden="1" thickTop="1"/>
    <row r="776" ht="13.5" hidden="1" thickTop="1"/>
    <row r="777" ht="13.5" hidden="1" thickTop="1"/>
    <row r="778" ht="13.5" hidden="1" thickTop="1"/>
    <row r="779" ht="13.5" hidden="1" thickTop="1"/>
    <row r="780" ht="13.5" hidden="1" thickTop="1"/>
    <row r="781" ht="13.5" hidden="1" thickTop="1"/>
    <row r="782" ht="13.5" hidden="1" thickTop="1"/>
    <row r="783" ht="13.5" hidden="1" thickTop="1"/>
    <row r="784" ht="13.5" hidden="1" thickTop="1"/>
    <row r="785" ht="13.5" hidden="1" thickTop="1"/>
    <row r="786" ht="13.5" hidden="1" thickTop="1"/>
    <row r="787" ht="13.5" hidden="1" thickTop="1"/>
    <row r="788" ht="13.5" hidden="1" thickTop="1"/>
    <row r="789" ht="13.5" hidden="1" thickTop="1"/>
    <row r="790" ht="13.5" hidden="1" thickTop="1"/>
    <row r="791" ht="13.5" hidden="1" thickTop="1"/>
    <row r="792" ht="13.5" hidden="1" thickTop="1"/>
    <row r="793" ht="13.5" hidden="1" thickTop="1"/>
    <row r="794" ht="13.5" hidden="1" thickTop="1"/>
    <row r="795" ht="13.5" hidden="1" thickTop="1"/>
    <row r="796" ht="13.5" hidden="1" thickTop="1"/>
    <row r="797" ht="13.5" hidden="1" thickTop="1"/>
    <row r="798" ht="13.5" hidden="1" thickTop="1"/>
    <row r="799" ht="13.5" hidden="1" thickTop="1"/>
    <row r="800" ht="13.5" hidden="1" thickTop="1"/>
    <row r="801" ht="13.5" hidden="1" thickTop="1"/>
    <row r="802" ht="13.5" hidden="1" thickTop="1"/>
    <row r="803" ht="13.5" hidden="1" thickTop="1"/>
    <row r="804" ht="13.5" hidden="1" thickTop="1"/>
    <row r="805" ht="13.5" hidden="1" thickTop="1"/>
    <row r="806" ht="13.5" hidden="1" thickTop="1"/>
    <row r="807" ht="13.5" hidden="1" thickTop="1"/>
    <row r="808" ht="13.5" hidden="1" thickTop="1"/>
    <row r="809" ht="13.5" hidden="1" thickTop="1"/>
    <row r="810" ht="13.5" hidden="1" thickTop="1"/>
    <row r="811" ht="13.5" hidden="1" thickTop="1"/>
    <row r="812" ht="13.5" hidden="1" thickTop="1"/>
    <row r="813" ht="13.5" hidden="1" thickTop="1"/>
    <row r="814" ht="13.5" hidden="1" thickTop="1"/>
    <row r="815" ht="13.5" hidden="1" thickTop="1"/>
    <row r="816" ht="13.5" hidden="1" thickTop="1"/>
    <row r="817" ht="13.5" hidden="1" thickTop="1"/>
    <row r="818" ht="13.5" hidden="1" thickTop="1"/>
    <row r="819" ht="13.5" hidden="1" thickTop="1"/>
    <row r="820" ht="13.5" hidden="1" thickTop="1"/>
    <row r="821" ht="13.5" hidden="1" thickTop="1"/>
    <row r="822" ht="13.5" hidden="1" thickTop="1"/>
    <row r="823" ht="13.5" hidden="1" thickTop="1"/>
    <row r="824" ht="13.5" hidden="1" thickTop="1"/>
    <row r="825" ht="13.5" hidden="1" thickTop="1"/>
    <row r="826" ht="13.5" hidden="1" thickTop="1"/>
    <row r="827" ht="13.5" hidden="1" thickTop="1"/>
    <row r="828" ht="13.5" hidden="1" thickTop="1"/>
    <row r="829" ht="13.5" hidden="1" thickTop="1"/>
    <row r="830" ht="13.5" hidden="1" thickTop="1"/>
    <row r="831" ht="13.5" hidden="1" thickTop="1"/>
    <row r="832" ht="13.5" hidden="1" thickTop="1"/>
    <row r="833" ht="13.5" hidden="1" thickTop="1"/>
    <row r="834" ht="13.5" hidden="1" thickTop="1"/>
    <row r="835" ht="13.5" hidden="1" thickTop="1"/>
    <row r="836" ht="13.5" hidden="1" thickTop="1"/>
    <row r="837" ht="13.5" hidden="1" thickTop="1"/>
    <row r="838" ht="13.5" hidden="1" thickTop="1"/>
    <row r="839" ht="13.5" hidden="1" thickTop="1"/>
    <row r="840" ht="13.5" hidden="1" thickTop="1"/>
    <row r="841" ht="13.5" hidden="1" thickTop="1"/>
    <row r="842" ht="13.5" hidden="1" thickTop="1"/>
    <row r="843" ht="13.5" hidden="1" thickTop="1"/>
    <row r="844" ht="13.5" hidden="1" thickTop="1"/>
    <row r="845" ht="13.5" hidden="1" thickTop="1"/>
    <row r="846" ht="13.5" hidden="1" thickTop="1"/>
    <row r="847" ht="13.5" hidden="1" thickTop="1"/>
    <row r="848" ht="13.5" hidden="1" thickTop="1"/>
    <row r="849" ht="13.5" hidden="1" thickTop="1"/>
    <row r="850" ht="13.5" hidden="1" thickTop="1"/>
    <row r="851" ht="13.5" hidden="1" thickTop="1"/>
    <row r="852" ht="13.5" hidden="1" thickTop="1"/>
    <row r="853" ht="13.5" hidden="1" thickTop="1"/>
    <row r="854" ht="13.5" hidden="1" thickTop="1"/>
    <row r="855" ht="13.5" hidden="1" thickTop="1"/>
    <row r="856" ht="13.5" hidden="1" thickTop="1"/>
    <row r="857" ht="13.5" hidden="1" thickTop="1"/>
    <row r="858" ht="13.5" hidden="1" thickTop="1"/>
    <row r="859" ht="13.5" hidden="1" thickTop="1"/>
    <row r="860" ht="13.5" hidden="1" thickTop="1"/>
    <row r="861" ht="13.5" hidden="1" thickTop="1"/>
    <row r="862" ht="13.5" hidden="1" thickTop="1"/>
    <row r="863" ht="13.5" hidden="1" thickTop="1"/>
    <row r="864" ht="13.5" hidden="1" thickTop="1"/>
    <row r="865" ht="13.5" hidden="1" thickTop="1"/>
    <row r="866" ht="13.5" hidden="1" thickTop="1"/>
    <row r="867" ht="13.5" hidden="1" thickTop="1"/>
    <row r="868" ht="13.5" hidden="1" thickTop="1"/>
    <row r="869" ht="13.5" hidden="1" thickTop="1"/>
    <row r="870" ht="13.5" hidden="1" thickTop="1"/>
    <row r="871" ht="13.5" hidden="1" thickTop="1"/>
    <row r="872" ht="13.5" hidden="1" thickTop="1"/>
    <row r="873" ht="13.5" hidden="1" thickTop="1"/>
    <row r="874" ht="13.5" hidden="1" thickTop="1"/>
    <row r="875" ht="13.5" hidden="1" thickTop="1"/>
    <row r="876" ht="13.5" hidden="1" thickTop="1"/>
    <row r="877" ht="13.5" hidden="1" thickTop="1"/>
    <row r="878" ht="13.5" hidden="1" thickTop="1"/>
    <row r="879" ht="13.5" hidden="1" thickTop="1"/>
    <row r="880" ht="13.5" hidden="1" thickTop="1"/>
    <row r="881" ht="13.5" hidden="1" thickTop="1"/>
    <row r="882" ht="13.5" hidden="1" thickTop="1"/>
    <row r="883" ht="13.5" hidden="1" thickTop="1"/>
    <row r="884" ht="13.5" hidden="1" thickTop="1"/>
    <row r="885" ht="13.5" hidden="1" thickTop="1"/>
    <row r="886" ht="13.5" hidden="1" thickTop="1"/>
    <row r="887" ht="13.5" hidden="1" thickTop="1"/>
    <row r="888" ht="13.5" hidden="1" thickTop="1"/>
    <row r="889" ht="13.5" hidden="1" thickTop="1"/>
    <row r="890" ht="13.5" hidden="1" thickTop="1"/>
    <row r="891" ht="13.5" hidden="1" thickTop="1"/>
    <row r="892" ht="13.5" hidden="1" thickTop="1"/>
    <row r="893" ht="13.5" hidden="1" thickTop="1"/>
    <row r="894" ht="13.5" hidden="1" thickTop="1"/>
    <row r="895" ht="13.5" hidden="1" thickTop="1"/>
    <row r="896" ht="13.5" hidden="1" thickTop="1"/>
    <row r="897" ht="13.5" hidden="1" thickTop="1"/>
    <row r="898" ht="13.5" hidden="1" thickTop="1"/>
    <row r="899" ht="13.5" hidden="1" thickTop="1"/>
    <row r="900" ht="13.5" hidden="1" thickTop="1"/>
    <row r="901" ht="13.5" hidden="1" thickTop="1"/>
    <row r="902" ht="13.5" hidden="1" thickTop="1"/>
    <row r="903" ht="13.5" hidden="1" thickTop="1"/>
    <row r="904" ht="13.5" hidden="1" thickTop="1"/>
    <row r="905" ht="13.5" hidden="1" thickTop="1"/>
    <row r="906" ht="13.5" hidden="1" thickTop="1"/>
    <row r="907" ht="13.5" hidden="1" thickTop="1"/>
    <row r="908" ht="13.5" hidden="1" thickTop="1"/>
    <row r="909" ht="13.5" hidden="1" thickTop="1"/>
    <row r="910" ht="13.5" hidden="1" thickTop="1"/>
    <row r="911" ht="13.5" hidden="1" thickTop="1"/>
    <row r="912" ht="13.5" hidden="1" thickTop="1"/>
    <row r="913" ht="13.5" hidden="1" thickTop="1"/>
    <row r="914" ht="13.5" hidden="1" thickTop="1"/>
    <row r="915" ht="13.5" hidden="1" thickTop="1"/>
    <row r="916" ht="13.5" hidden="1" thickTop="1"/>
    <row r="917" ht="13.5" hidden="1" thickTop="1"/>
    <row r="918" ht="13.5" hidden="1" thickTop="1"/>
    <row r="919" ht="13.5" hidden="1" thickTop="1"/>
    <row r="920" ht="13.5" hidden="1" thickTop="1"/>
    <row r="921" ht="13.5" hidden="1" thickTop="1"/>
    <row r="922" ht="13.5" hidden="1" thickTop="1"/>
    <row r="923" ht="13.5" hidden="1" thickTop="1"/>
    <row r="924" ht="13.5" hidden="1" thickTop="1"/>
    <row r="925" ht="13.5" hidden="1" thickTop="1"/>
    <row r="926" ht="13.5" hidden="1" thickTop="1"/>
    <row r="927" ht="13.5" hidden="1" thickTop="1"/>
    <row r="928" ht="13.5" hidden="1" thickTop="1"/>
    <row r="929" ht="13.5" hidden="1" thickTop="1"/>
    <row r="930" ht="13.5" hidden="1" thickTop="1"/>
    <row r="931" ht="13.5" hidden="1" thickTop="1"/>
    <row r="932" ht="13.5" hidden="1" thickTop="1"/>
    <row r="933" ht="13.5" hidden="1" thickTop="1"/>
    <row r="934" ht="13.5" hidden="1" thickTop="1"/>
    <row r="935" ht="13.5" hidden="1" thickTop="1"/>
    <row r="936" ht="13.5" hidden="1" thickTop="1"/>
    <row r="937" ht="13.5" hidden="1" thickTop="1"/>
    <row r="938" ht="13.5" hidden="1" thickTop="1"/>
    <row r="939" ht="13.5" hidden="1" thickTop="1"/>
    <row r="940" ht="13.5" hidden="1" thickTop="1"/>
    <row r="941" ht="13.5" hidden="1" thickTop="1"/>
    <row r="942" ht="13.5" hidden="1" thickTop="1"/>
    <row r="943" ht="13.5" hidden="1" thickTop="1"/>
    <row r="944" ht="13.5" hidden="1" thickTop="1"/>
    <row r="945" ht="13.5" hidden="1" thickTop="1"/>
    <row r="946" ht="13.5" hidden="1" thickTop="1"/>
    <row r="947" ht="13.5" hidden="1" thickTop="1"/>
    <row r="948" ht="13.5" hidden="1" thickTop="1"/>
    <row r="949" ht="13.5" hidden="1" thickTop="1"/>
    <row r="950" ht="13.5" hidden="1" thickTop="1"/>
    <row r="951" ht="13.5" hidden="1" thickTop="1"/>
    <row r="952" ht="13.5" hidden="1" thickTop="1"/>
    <row r="953" ht="13.5" hidden="1" thickTop="1"/>
    <row r="954" ht="13.5" hidden="1" thickTop="1"/>
    <row r="955" ht="13.5" hidden="1" thickTop="1"/>
    <row r="956" ht="13.5" hidden="1" thickTop="1"/>
    <row r="957" ht="13.5" hidden="1" thickTop="1"/>
    <row r="958" ht="13.5" hidden="1" thickTop="1"/>
    <row r="959" ht="13.5" hidden="1" thickTop="1"/>
    <row r="960" ht="13.5" hidden="1" thickTop="1"/>
    <row r="961" ht="13.5" hidden="1" thickTop="1"/>
    <row r="962" ht="13.5" hidden="1" thickTop="1"/>
    <row r="963" ht="13.5" hidden="1" thickTop="1"/>
    <row r="964" ht="13.5" hidden="1" thickTop="1"/>
    <row r="965" ht="13.5" hidden="1" thickTop="1"/>
    <row r="966" ht="13.5" hidden="1" thickTop="1"/>
    <row r="967" ht="13.5" hidden="1" thickTop="1"/>
    <row r="968" ht="13.5" hidden="1" thickTop="1"/>
    <row r="969" ht="13.5" hidden="1" thickTop="1"/>
    <row r="970" ht="13.5" hidden="1" thickTop="1"/>
    <row r="971" ht="13.5" hidden="1" thickTop="1"/>
    <row r="972" ht="13.5" hidden="1" thickTop="1"/>
    <row r="973" ht="13.5" hidden="1" thickTop="1"/>
    <row r="974" ht="13.5" hidden="1" thickTop="1"/>
    <row r="975" ht="13.5" hidden="1" thickTop="1"/>
    <row r="976" ht="13.5" hidden="1" thickTop="1"/>
    <row r="977" ht="13.5" hidden="1" thickTop="1"/>
    <row r="978" ht="13.5" hidden="1" thickTop="1"/>
    <row r="979" ht="13.5" hidden="1" thickTop="1"/>
    <row r="980" ht="13.5" hidden="1" thickTop="1"/>
    <row r="981" ht="13.5" hidden="1" thickTop="1"/>
    <row r="982" ht="13.5" hidden="1" thickTop="1"/>
    <row r="983" ht="13.5" hidden="1" thickTop="1"/>
    <row r="984" ht="13.5" hidden="1" thickTop="1"/>
    <row r="985" ht="13.5" hidden="1" thickTop="1"/>
    <row r="986" ht="13.5" hidden="1" thickTop="1"/>
    <row r="987" ht="13.5" hidden="1" thickTop="1"/>
    <row r="988" ht="13.5" hidden="1" thickTop="1"/>
    <row r="989" ht="13.5" hidden="1" thickTop="1"/>
    <row r="990" ht="13.5" hidden="1" thickTop="1"/>
    <row r="991" ht="13.5" hidden="1" thickTop="1"/>
    <row r="992" ht="13.5" hidden="1" thickTop="1"/>
    <row r="993" ht="13.5" hidden="1" thickTop="1"/>
    <row r="994" ht="13.5" hidden="1" thickTop="1"/>
    <row r="995" ht="13.5" hidden="1" thickTop="1"/>
    <row r="996" ht="13.5" hidden="1" thickTop="1"/>
    <row r="997" ht="13.5" hidden="1" thickTop="1"/>
    <row r="998" ht="13.5" hidden="1" thickTop="1"/>
    <row r="999" ht="13.5" hidden="1" thickTop="1"/>
    <row r="1000" ht="13.5" hidden="1" thickTop="1"/>
    <row r="1001" ht="13.5" hidden="1" thickTop="1"/>
    <row r="1002" ht="13.5" hidden="1" thickTop="1"/>
    <row r="1003" ht="13.5" hidden="1" thickTop="1"/>
    <row r="1004" ht="13.5" hidden="1" thickTop="1"/>
    <row r="1005" ht="13.5" hidden="1" thickTop="1"/>
    <row r="1006" ht="13.5" hidden="1" thickTop="1"/>
    <row r="1007" ht="13.5" hidden="1" thickTop="1"/>
    <row r="1008" ht="13.5" hidden="1" thickTop="1"/>
    <row r="1009" ht="13.5" hidden="1" thickTop="1"/>
    <row r="1010" ht="13.5" hidden="1" thickTop="1"/>
    <row r="1011" ht="13.5" hidden="1" thickTop="1"/>
    <row r="1012" ht="13.5" hidden="1" thickTop="1"/>
    <row r="1013" ht="13.5" hidden="1" thickTop="1"/>
    <row r="1014" ht="13.5" hidden="1" thickTop="1"/>
    <row r="1015" ht="13.5" hidden="1" thickTop="1"/>
    <row r="1016" ht="13.5" hidden="1" thickTop="1"/>
    <row r="1017" ht="13.5" hidden="1" thickTop="1"/>
    <row r="1018" ht="13.5" hidden="1" thickTop="1"/>
    <row r="1019" ht="13.5" hidden="1" thickTop="1"/>
    <row r="1020" ht="13.5" hidden="1" thickTop="1"/>
    <row r="1021" ht="13.5" hidden="1" thickTop="1"/>
    <row r="1022" ht="13.5" hidden="1" thickTop="1"/>
    <row r="1023" ht="13.5" hidden="1" thickTop="1"/>
    <row r="1024" ht="13.5" hidden="1" thickTop="1"/>
    <row r="1025" ht="13.5" hidden="1" thickTop="1"/>
    <row r="1026" ht="13.5" hidden="1" thickTop="1"/>
    <row r="1027" ht="13.5" hidden="1" thickTop="1"/>
    <row r="1028" ht="13.5" hidden="1" thickTop="1"/>
    <row r="1029" ht="13.5" hidden="1" thickTop="1"/>
    <row r="1030" ht="13.5" hidden="1" thickTop="1"/>
    <row r="1031" ht="13.5" hidden="1" thickTop="1"/>
    <row r="1032" ht="13.5" hidden="1" thickTop="1"/>
    <row r="1033" ht="13.5" hidden="1" thickTop="1"/>
    <row r="1034" ht="13.5" hidden="1" thickTop="1"/>
    <row r="1035" ht="13.5" hidden="1" thickTop="1"/>
    <row r="1036" ht="13.5" hidden="1" thickTop="1"/>
    <row r="1037" ht="13.5" hidden="1" thickTop="1"/>
    <row r="1038" ht="13.5" hidden="1" thickTop="1"/>
    <row r="1039" ht="13.5" hidden="1" thickTop="1"/>
    <row r="1040" ht="13.5" hidden="1" thickTop="1"/>
    <row r="1041" ht="13.5" hidden="1" thickTop="1"/>
    <row r="1042" ht="13.5" hidden="1" thickTop="1"/>
    <row r="1043" ht="13.5" hidden="1" thickTop="1"/>
    <row r="1044" ht="13.5" hidden="1" thickTop="1"/>
    <row r="1045" ht="13.5" hidden="1" thickTop="1"/>
    <row r="1046" ht="13.5" hidden="1" thickTop="1"/>
    <row r="1047" ht="13.5" hidden="1" thickTop="1"/>
    <row r="1048" ht="13.5" hidden="1" thickTop="1"/>
    <row r="1049" ht="13.5" hidden="1" thickTop="1"/>
    <row r="1050" ht="13.5" hidden="1" thickTop="1"/>
    <row r="1051" ht="13.5" hidden="1" thickTop="1"/>
    <row r="1052" ht="13.5" hidden="1" thickTop="1"/>
    <row r="1053" ht="13.5" hidden="1" thickTop="1"/>
    <row r="1054" ht="13.5" hidden="1" thickTop="1"/>
    <row r="1055" ht="13.5" hidden="1" thickTop="1"/>
    <row r="1056" ht="13.5" hidden="1" thickTop="1"/>
    <row r="1057" ht="13.5" hidden="1" thickTop="1"/>
    <row r="1058" ht="13.5" hidden="1" thickTop="1"/>
    <row r="1059" ht="13.5" hidden="1" thickTop="1"/>
    <row r="1060" ht="13.5" hidden="1" thickTop="1"/>
    <row r="1061" ht="13.5" hidden="1" thickTop="1"/>
    <row r="1062" ht="13.5" hidden="1" thickTop="1"/>
    <row r="1063" ht="13.5" hidden="1" thickTop="1"/>
    <row r="1064" ht="13.5" hidden="1" thickTop="1"/>
    <row r="1065" ht="13.5" hidden="1" thickTop="1"/>
    <row r="1066" ht="13.5" hidden="1" thickTop="1"/>
    <row r="1067" ht="13.5" hidden="1" thickTop="1"/>
    <row r="1068" ht="13.5" hidden="1" thickTop="1"/>
    <row r="1069" ht="13.5" hidden="1" thickTop="1"/>
    <row r="1070" ht="13.5" hidden="1" thickTop="1"/>
    <row r="1071" ht="13.5" hidden="1" thickTop="1"/>
    <row r="1072" ht="13.5" hidden="1" thickTop="1"/>
    <row r="1073" ht="13.5" hidden="1" thickTop="1"/>
    <row r="1074" ht="13.5" hidden="1" thickTop="1"/>
    <row r="1075" ht="13.5" hidden="1" thickTop="1"/>
    <row r="1076" ht="13.5" hidden="1" thickTop="1"/>
    <row r="1077" ht="13.5" hidden="1" thickTop="1"/>
    <row r="1078" ht="13.5" hidden="1" thickTop="1"/>
    <row r="1079" ht="13.5" hidden="1" thickTop="1"/>
    <row r="1080" ht="13.5" hidden="1" thickTop="1"/>
    <row r="1081" ht="13.5" hidden="1" thickTop="1"/>
    <row r="1082" ht="13.5" hidden="1" thickTop="1"/>
    <row r="1083" ht="13.5" hidden="1" thickTop="1"/>
    <row r="1084" ht="13.5" hidden="1" thickTop="1"/>
    <row r="1085" ht="13.5" hidden="1" thickTop="1"/>
    <row r="1086" ht="13.5" hidden="1" thickTop="1"/>
    <row r="1087" ht="13.5" hidden="1" thickTop="1"/>
    <row r="1088" ht="13.5" hidden="1" thickTop="1"/>
    <row r="1089" ht="13.5" hidden="1" thickTop="1"/>
    <row r="1090" ht="13.5" hidden="1" thickTop="1"/>
    <row r="1091" ht="13.5" hidden="1" thickTop="1"/>
    <row r="1092" ht="13.5" hidden="1" thickTop="1"/>
    <row r="1093" ht="13.5" hidden="1" thickTop="1"/>
    <row r="1094" ht="13.5" hidden="1" thickTop="1"/>
    <row r="1095" ht="13.5" hidden="1" thickTop="1"/>
    <row r="1096" ht="13.5" hidden="1" thickTop="1"/>
    <row r="1097" ht="13.5" hidden="1" thickTop="1"/>
    <row r="1098" ht="13.5" hidden="1" thickTop="1"/>
    <row r="1099" ht="13.5" hidden="1" thickTop="1"/>
    <row r="1100" ht="13.5" hidden="1" thickTop="1"/>
    <row r="1101" ht="13.5" hidden="1" thickTop="1"/>
    <row r="1102" ht="13.5" hidden="1" thickTop="1"/>
    <row r="1103" ht="13.5" hidden="1" thickTop="1"/>
    <row r="1104" ht="13.5" hidden="1" thickTop="1"/>
    <row r="1105" ht="13.5" hidden="1" thickTop="1"/>
    <row r="1106" ht="13.5" hidden="1" thickTop="1"/>
    <row r="1107" ht="13.5" hidden="1" thickTop="1"/>
    <row r="1108" ht="13.5" hidden="1" thickTop="1"/>
    <row r="1109" ht="13.5" hidden="1" thickTop="1"/>
    <row r="1110" ht="13.5" hidden="1" thickTop="1"/>
    <row r="1111" ht="13.5" hidden="1" thickTop="1"/>
    <row r="1112" ht="13.5" hidden="1" thickTop="1"/>
    <row r="1113" ht="13.5" hidden="1" thickTop="1"/>
    <row r="1114" ht="13.5" hidden="1" thickTop="1"/>
    <row r="1115" ht="13.5" hidden="1" thickTop="1"/>
    <row r="1116" ht="13.5" hidden="1" thickTop="1"/>
    <row r="1117" ht="13.5" hidden="1" thickTop="1"/>
    <row r="1118" ht="13.5" hidden="1" thickTop="1"/>
    <row r="1119" ht="13.5" hidden="1" thickTop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t="13.5" hidden="1" thickTop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t="13.5" hidden="1" thickTop="1"/>
    <row r="1199" hidden="1"/>
    <row r="1200" hidden="1"/>
    <row r="1201" hidden="1"/>
    <row r="1202" ht="13.5" hidden="1" thickTop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/>
    <row r="1220"/>
    <row r="1221"/>
    <row r="1222"/>
    <row r="1223"/>
    <row r="1224"/>
    <row r="1225"/>
    <row r="1226"/>
    <row r="1227"/>
    <row r="1228"/>
    <row r="1229"/>
    <row r="1230"/>
    <row r="1231"/>
  </sheetData>
  <mergeCells count="520">
    <mergeCell ref="M211:M213"/>
    <mergeCell ref="N211:N213"/>
    <mergeCell ref="O211:O213"/>
    <mergeCell ref="P211:P213"/>
    <mergeCell ref="A214:D217"/>
    <mergeCell ref="E214:I217"/>
    <mergeCell ref="L214:P214"/>
    <mergeCell ref="L215:L217"/>
    <mergeCell ref="M215:M217"/>
    <mergeCell ref="N215:N217"/>
    <mergeCell ref="O215:O217"/>
    <mergeCell ref="P215:P217"/>
    <mergeCell ref="L201:P201"/>
    <mergeCell ref="L202:L204"/>
    <mergeCell ref="M202:M204"/>
    <mergeCell ref="N202:N204"/>
    <mergeCell ref="O202:O204"/>
    <mergeCell ref="P202:P204"/>
    <mergeCell ref="A206:A213"/>
    <mergeCell ref="B206:C207"/>
    <mergeCell ref="D206:E207"/>
    <mergeCell ref="F206:I207"/>
    <mergeCell ref="J206:J217"/>
    <mergeCell ref="K206:K217"/>
    <mergeCell ref="L206:P206"/>
    <mergeCell ref="L207:L209"/>
    <mergeCell ref="M207:M209"/>
    <mergeCell ref="N207:N209"/>
    <mergeCell ref="O207:O209"/>
    <mergeCell ref="P207:P209"/>
    <mergeCell ref="B208:C209"/>
    <mergeCell ref="D208:E209"/>
    <mergeCell ref="F208:I209"/>
    <mergeCell ref="B210:I213"/>
    <mergeCell ref="L210:P210"/>
    <mergeCell ref="L211:L213"/>
    <mergeCell ref="A193:A200"/>
    <mergeCell ref="B193:C194"/>
    <mergeCell ref="D193:E194"/>
    <mergeCell ref="F193:I194"/>
    <mergeCell ref="J193:J204"/>
    <mergeCell ref="K193:K204"/>
    <mergeCell ref="L193:P193"/>
    <mergeCell ref="L194:L196"/>
    <mergeCell ref="M194:M196"/>
    <mergeCell ref="N194:N196"/>
    <mergeCell ref="O194:O196"/>
    <mergeCell ref="P194:P196"/>
    <mergeCell ref="B195:C196"/>
    <mergeCell ref="D195:E196"/>
    <mergeCell ref="F195:I196"/>
    <mergeCell ref="B197:I200"/>
    <mergeCell ref="L197:P197"/>
    <mergeCell ref="L198:L200"/>
    <mergeCell ref="M198:M200"/>
    <mergeCell ref="N198:N200"/>
    <mergeCell ref="O198:O200"/>
    <mergeCell ref="P198:P200"/>
    <mergeCell ref="A201:D204"/>
    <mergeCell ref="E201:I204"/>
    <mergeCell ref="A180:A187"/>
    <mergeCell ref="B180:C181"/>
    <mergeCell ref="D180:E181"/>
    <mergeCell ref="F180:I181"/>
    <mergeCell ref="J180:J191"/>
    <mergeCell ref="K180:K191"/>
    <mergeCell ref="L180:P180"/>
    <mergeCell ref="L181:L183"/>
    <mergeCell ref="M181:M183"/>
    <mergeCell ref="N181:N183"/>
    <mergeCell ref="O181:O183"/>
    <mergeCell ref="P181:P183"/>
    <mergeCell ref="B182:C183"/>
    <mergeCell ref="D182:E183"/>
    <mergeCell ref="F182:I183"/>
    <mergeCell ref="B184:I187"/>
    <mergeCell ref="L184:P184"/>
    <mergeCell ref="L185:L187"/>
    <mergeCell ref="M185:M187"/>
    <mergeCell ref="N185:N187"/>
    <mergeCell ref="O185:O187"/>
    <mergeCell ref="P185:P187"/>
    <mergeCell ref="A188:D191"/>
    <mergeCell ref="E188:I191"/>
    <mergeCell ref="A175:D178"/>
    <mergeCell ref="E175:I178"/>
    <mergeCell ref="L175:P175"/>
    <mergeCell ref="L176:L178"/>
    <mergeCell ref="M176:M178"/>
    <mergeCell ref="N176:N178"/>
    <mergeCell ref="O176:O178"/>
    <mergeCell ref="P176:P178"/>
    <mergeCell ref="A167:A174"/>
    <mergeCell ref="B167:C168"/>
    <mergeCell ref="D167:E168"/>
    <mergeCell ref="F167:I168"/>
    <mergeCell ref="J167:J178"/>
    <mergeCell ref="K167:K178"/>
    <mergeCell ref="B169:C170"/>
    <mergeCell ref="D169:E170"/>
    <mergeCell ref="F169:I170"/>
    <mergeCell ref="B171:I174"/>
    <mergeCell ref="L188:P188"/>
    <mergeCell ref="L189:L191"/>
    <mergeCell ref="M189:M191"/>
    <mergeCell ref="N189:N191"/>
    <mergeCell ref="O189:O191"/>
    <mergeCell ref="P189:P191"/>
    <mergeCell ref="L162:P162"/>
    <mergeCell ref="L163:L165"/>
    <mergeCell ref="M163:M165"/>
    <mergeCell ref="N163:N165"/>
    <mergeCell ref="O163:O165"/>
    <mergeCell ref="P163:P165"/>
    <mergeCell ref="L167:P167"/>
    <mergeCell ref="L168:L170"/>
    <mergeCell ref="M168:M170"/>
    <mergeCell ref="N168:N170"/>
    <mergeCell ref="O168:O170"/>
    <mergeCell ref="P168:P170"/>
    <mergeCell ref="L171:P171"/>
    <mergeCell ref="L172:L174"/>
    <mergeCell ref="M172:M174"/>
    <mergeCell ref="N172:N174"/>
    <mergeCell ref="O172:O174"/>
    <mergeCell ref="P172:P174"/>
    <mergeCell ref="A154:A161"/>
    <mergeCell ref="B154:C155"/>
    <mergeCell ref="D154:E155"/>
    <mergeCell ref="F154:I155"/>
    <mergeCell ref="J154:J165"/>
    <mergeCell ref="K154:K165"/>
    <mergeCell ref="L154:P154"/>
    <mergeCell ref="L155:L157"/>
    <mergeCell ref="M155:M157"/>
    <mergeCell ref="N155:N157"/>
    <mergeCell ref="O155:O157"/>
    <mergeCell ref="P155:P157"/>
    <mergeCell ref="B156:C157"/>
    <mergeCell ref="D156:E157"/>
    <mergeCell ref="F156:I157"/>
    <mergeCell ref="B158:I161"/>
    <mergeCell ref="L158:P158"/>
    <mergeCell ref="L159:L161"/>
    <mergeCell ref="M159:M161"/>
    <mergeCell ref="N159:N161"/>
    <mergeCell ref="O159:O161"/>
    <mergeCell ref="P159:P161"/>
    <mergeCell ref="A162:D165"/>
    <mergeCell ref="E162:I165"/>
    <mergeCell ref="A136:D139"/>
    <mergeCell ref="E136:I139"/>
    <mergeCell ref="L136:P136"/>
    <mergeCell ref="L137:L139"/>
    <mergeCell ref="M137:M139"/>
    <mergeCell ref="N137:N139"/>
    <mergeCell ref="O137:O139"/>
    <mergeCell ref="P137:P139"/>
    <mergeCell ref="A97:D100"/>
    <mergeCell ref="E97:I100"/>
    <mergeCell ref="L97:P97"/>
    <mergeCell ref="L98:L100"/>
    <mergeCell ref="M98:M100"/>
    <mergeCell ref="N98:N100"/>
    <mergeCell ref="O98:O100"/>
    <mergeCell ref="P98:P100"/>
    <mergeCell ref="A128:A135"/>
    <mergeCell ref="B128:C129"/>
    <mergeCell ref="D128:E129"/>
    <mergeCell ref="F128:I129"/>
    <mergeCell ref="J128:J139"/>
    <mergeCell ref="K128:K139"/>
    <mergeCell ref="B130:C131"/>
    <mergeCell ref="D130:E131"/>
    <mergeCell ref="B132:I135"/>
    <mergeCell ref="L128:P128"/>
    <mergeCell ref="L129:L131"/>
    <mergeCell ref="M129:M131"/>
    <mergeCell ref="N129:N131"/>
    <mergeCell ref="O129:O131"/>
    <mergeCell ref="P129:P131"/>
    <mergeCell ref="B91:C92"/>
    <mergeCell ref="D91:E92"/>
    <mergeCell ref="F91:I92"/>
    <mergeCell ref="B93:I96"/>
    <mergeCell ref="L110:P110"/>
    <mergeCell ref="L111:L113"/>
    <mergeCell ref="M111:M113"/>
    <mergeCell ref="N111:N113"/>
    <mergeCell ref="O111:O113"/>
    <mergeCell ref="P111:P113"/>
    <mergeCell ref="L106:P106"/>
    <mergeCell ref="L107:L109"/>
    <mergeCell ref="M107:M109"/>
    <mergeCell ref="N107:N109"/>
    <mergeCell ref="O107:O109"/>
    <mergeCell ref="P107:P109"/>
    <mergeCell ref="O124:O126"/>
    <mergeCell ref="B6:C7"/>
    <mergeCell ref="B8:C8"/>
    <mergeCell ref="A222:K233"/>
    <mergeCell ref="O223:O225"/>
    <mergeCell ref="P223:P225"/>
    <mergeCell ref="L1:P3"/>
    <mergeCell ref="P8:P9"/>
    <mergeCell ref="M8:M9"/>
    <mergeCell ref="L226:P226"/>
    <mergeCell ref="L227:L229"/>
    <mergeCell ref="B9:I9"/>
    <mergeCell ref="A6:A9"/>
    <mergeCell ref="J8:J9"/>
    <mergeCell ref="K6:K9"/>
    <mergeCell ref="J6:J7"/>
    <mergeCell ref="D6:E7"/>
    <mergeCell ref="D8:E8"/>
    <mergeCell ref="F6:I7"/>
    <mergeCell ref="F8:I8"/>
    <mergeCell ref="A89:A96"/>
    <mergeCell ref="B89:C90"/>
    <mergeCell ref="D89:E90"/>
    <mergeCell ref="F89:I90"/>
    <mergeCell ref="F130:I131"/>
    <mergeCell ref="L6:P7"/>
    <mergeCell ref="N8:N9"/>
    <mergeCell ref="O8:O9"/>
    <mergeCell ref="L8:L9"/>
    <mergeCell ref="P12:P14"/>
    <mergeCell ref="M227:M229"/>
    <mergeCell ref="N227:N229"/>
    <mergeCell ref="O227:O229"/>
    <mergeCell ref="P227:P229"/>
    <mergeCell ref="L222:P222"/>
    <mergeCell ref="L132:P132"/>
    <mergeCell ref="L133:L135"/>
    <mergeCell ref="M133:M135"/>
    <mergeCell ref="N133:N135"/>
    <mergeCell ref="O133:O135"/>
    <mergeCell ref="P133:P135"/>
    <mergeCell ref="L11:P11"/>
    <mergeCell ref="L12:L14"/>
    <mergeCell ref="M12:M14"/>
    <mergeCell ref="N12:N14"/>
    <mergeCell ref="M16:M18"/>
    <mergeCell ref="N16:N18"/>
    <mergeCell ref="O16:O18"/>
    <mergeCell ref="P16:P18"/>
    <mergeCell ref="D11:E12"/>
    <mergeCell ref="F11:I12"/>
    <mergeCell ref="J11:J22"/>
    <mergeCell ref="K11:K22"/>
    <mergeCell ref="L20:L22"/>
    <mergeCell ref="M20:M22"/>
    <mergeCell ref="K234:P234"/>
    <mergeCell ref="A234:J235"/>
    <mergeCell ref="N223:N225"/>
    <mergeCell ref="L223:L225"/>
    <mergeCell ref="M223:M225"/>
    <mergeCell ref="B13:C14"/>
    <mergeCell ref="D13:E14"/>
    <mergeCell ref="F13:I14"/>
    <mergeCell ref="B15:I18"/>
    <mergeCell ref="O12:O14"/>
    <mergeCell ref="L231:L233"/>
    <mergeCell ref="M231:M233"/>
    <mergeCell ref="N231:N233"/>
    <mergeCell ref="O231:O233"/>
    <mergeCell ref="P231:P233"/>
    <mergeCell ref="L230:P230"/>
    <mergeCell ref="J89:J100"/>
    <mergeCell ref="K89:K100"/>
    <mergeCell ref="N20:N22"/>
    <mergeCell ref="O20:O22"/>
    <mergeCell ref="P20:P22"/>
    <mergeCell ref="A19:D22"/>
    <mergeCell ref="E19:I22"/>
    <mergeCell ref="L19:P19"/>
    <mergeCell ref="L15:P15"/>
    <mergeCell ref="L16:L18"/>
    <mergeCell ref="A11:A18"/>
    <mergeCell ref="B11:C12"/>
    <mergeCell ref="A37:A44"/>
    <mergeCell ref="B37:C38"/>
    <mergeCell ref="D37:E38"/>
    <mergeCell ref="F37:I38"/>
    <mergeCell ref="J37:J48"/>
    <mergeCell ref="K37:K48"/>
    <mergeCell ref="L37:P37"/>
    <mergeCell ref="L38:L40"/>
    <mergeCell ref="M38:M40"/>
    <mergeCell ref="N38:N40"/>
    <mergeCell ref="O38:O40"/>
    <mergeCell ref="P38:P40"/>
    <mergeCell ref="M29:M31"/>
    <mergeCell ref="N29:N31"/>
    <mergeCell ref="O29:O31"/>
    <mergeCell ref="P29:P31"/>
    <mergeCell ref="M33:M35"/>
    <mergeCell ref="N33:N35"/>
    <mergeCell ref="O33:O35"/>
    <mergeCell ref="P33:P35"/>
    <mergeCell ref="A45:D48"/>
    <mergeCell ref="E45:I48"/>
    <mergeCell ref="L45:P45"/>
    <mergeCell ref="L46:L48"/>
    <mergeCell ref="M46:M48"/>
    <mergeCell ref="N46:N48"/>
    <mergeCell ref="O46:O48"/>
    <mergeCell ref="P46:P48"/>
    <mergeCell ref="B39:C40"/>
    <mergeCell ref="D39:E40"/>
    <mergeCell ref="F39:I40"/>
    <mergeCell ref="B41:I44"/>
    <mergeCell ref="L41:P41"/>
    <mergeCell ref="L42:L44"/>
    <mergeCell ref="M42:M44"/>
    <mergeCell ref="N42:N44"/>
    <mergeCell ref="O42:O44"/>
    <mergeCell ref="P42:P44"/>
    <mergeCell ref="A58:D61"/>
    <mergeCell ref="E58:I61"/>
    <mergeCell ref="L50:P50"/>
    <mergeCell ref="L51:L53"/>
    <mergeCell ref="M51:M53"/>
    <mergeCell ref="N51:N53"/>
    <mergeCell ref="O51:O53"/>
    <mergeCell ref="P51:P53"/>
    <mergeCell ref="L54:P54"/>
    <mergeCell ref="L55:L57"/>
    <mergeCell ref="A50:A57"/>
    <mergeCell ref="B50:C51"/>
    <mergeCell ref="D50:E51"/>
    <mergeCell ref="F50:I51"/>
    <mergeCell ref="J50:J61"/>
    <mergeCell ref="K50:K61"/>
    <mergeCell ref="B52:C53"/>
    <mergeCell ref="D52:E53"/>
    <mergeCell ref="F52:I53"/>
    <mergeCell ref="B54:I57"/>
    <mergeCell ref="M55:M57"/>
    <mergeCell ref="N55:N57"/>
    <mergeCell ref="O55:O57"/>
    <mergeCell ref="P55:P57"/>
    <mergeCell ref="L58:P58"/>
    <mergeCell ref="L59:L61"/>
    <mergeCell ref="M59:M61"/>
    <mergeCell ref="N59:N61"/>
    <mergeCell ref="O59:O61"/>
    <mergeCell ref="P59:P61"/>
    <mergeCell ref="L63:P63"/>
    <mergeCell ref="L64:L66"/>
    <mergeCell ref="M64:M66"/>
    <mergeCell ref="N64:N66"/>
    <mergeCell ref="O64:O66"/>
    <mergeCell ref="P64:P66"/>
    <mergeCell ref="A63:A70"/>
    <mergeCell ref="B63:C64"/>
    <mergeCell ref="D63:E64"/>
    <mergeCell ref="F63:I64"/>
    <mergeCell ref="J63:J74"/>
    <mergeCell ref="K63:K74"/>
    <mergeCell ref="B65:C66"/>
    <mergeCell ref="D65:E66"/>
    <mergeCell ref="F65:I66"/>
    <mergeCell ref="B67:I70"/>
    <mergeCell ref="A71:D74"/>
    <mergeCell ref="E71:I74"/>
    <mergeCell ref="L71:P71"/>
    <mergeCell ref="L72:L74"/>
    <mergeCell ref="M72:M74"/>
    <mergeCell ref="N72:N74"/>
    <mergeCell ref="O72:O74"/>
    <mergeCell ref="P72:P74"/>
    <mergeCell ref="L67:P67"/>
    <mergeCell ref="L68:L70"/>
    <mergeCell ref="M68:M70"/>
    <mergeCell ref="N68:N70"/>
    <mergeCell ref="O68:O70"/>
    <mergeCell ref="P68:P70"/>
    <mergeCell ref="L76:P76"/>
    <mergeCell ref="L77:L79"/>
    <mergeCell ref="M77:M79"/>
    <mergeCell ref="N77:N79"/>
    <mergeCell ref="O77:O79"/>
    <mergeCell ref="P77:P79"/>
    <mergeCell ref="A76:A83"/>
    <mergeCell ref="B76:C77"/>
    <mergeCell ref="D76:E77"/>
    <mergeCell ref="F76:I77"/>
    <mergeCell ref="J76:J87"/>
    <mergeCell ref="K76:K87"/>
    <mergeCell ref="B78:C79"/>
    <mergeCell ref="D78:E79"/>
    <mergeCell ref="F78:I79"/>
    <mergeCell ref="B80:I83"/>
    <mergeCell ref="A84:D87"/>
    <mergeCell ref="E84:I87"/>
    <mergeCell ref="L84:P84"/>
    <mergeCell ref="L85:L87"/>
    <mergeCell ref="M85:M87"/>
    <mergeCell ref="N85:N87"/>
    <mergeCell ref="O85:O87"/>
    <mergeCell ref="P85:P87"/>
    <mergeCell ref="L80:P80"/>
    <mergeCell ref="L81:L83"/>
    <mergeCell ref="M81:M83"/>
    <mergeCell ref="N81:N83"/>
    <mergeCell ref="O81:O83"/>
    <mergeCell ref="P81:P83"/>
    <mergeCell ref="L102:P102"/>
    <mergeCell ref="L103:L105"/>
    <mergeCell ref="M103:M105"/>
    <mergeCell ref="N103:N105"/>
    <mergeCell ref="O103:O105"/>
    <mergeCell ref="P103:P105"/>
    <mergeCell ref="L89:P89"/>
    <mergeCell ref="L90:L92"/>
    <mergeCell ref="M90:M92"/>
    <mergeCell ref="N90:N92"/>
    <mergeCell ref="O90:O92"/>
    <mergeCell ref="P90:P92"/>
    <mergeCell ref="L93:P93"/>
    <mergeCell ref="L94:L96"/>
    <mergeCell ref="M94:M96"/>
    <mergeCell ref="N94:N96"/>
    <mergeCell ref="O94:O96"/>
    <mergeCell ref="P94:P96"/>
    <mergeCell ref="P124:P126"/>
    <mergeCell ref="A102:A109"/>
    <mergeCell ref="B102:C103"/>
    <mergeCell ref="D102:E103"/>
    <mergeCell ref="F102:I103"/>
    <mergeCell ref="J102:J113"/>
    <mergeCell ref="K102:K113"/>
    <mergeCell ref="B104:C105"/>
    <mergeCell ref="D104:E105"/>
    <mergeCell ref="F104:I105"/>
    <mergeCell ref="B106:I109"/>
    <mergeCell ref="A110:D113"/>
    <mergeCell ref="E110:I113"/>
    <mergeCell ref="L120:L122"/>
    <mergeCell ref="M120:M122"/>
    <mergeCell ref="N120:N122"/>
    <mergeCell ref="O120:O122"/>
    <mergeCell ref="L119:P119"/>
    <mergeCell ref="L116:L118"/>
    <mergeCell ref="M116:M118"/>
    <mergeCell ref="N116:N118"/>
    <mergeCell ref="O116:O118"/>
    <mergeCell ref="P116:P118"/>
    <mergeCell ref="A115:A122"/>
    <mergeCell ref="A24:A31"/>
    <mergeCell ref="B24:C25"/>
    <mergeCell ref="D24:E25"/>
    <mergeCell ref="F24:I25"/>
    <mergeCell ref="J24:J35"/>
    <mergeCell ref="K24:K35"/>
    <mergeCell ref="L24:P24"/>
    <mergeCell ref="L25:L27"/>
    <mergeCell ref="M25:M27"/>
    <mergeCell ref="N25:N27"/>
    <mergeCell ref="O25:O27"/>
    <mergeCell ref="P25:P27"/>
    <mergeCell ref="B26:C27"/>
    <mergeCell ref="D26:E27"/>
    <mergeCell ref="F26:I27"/>
    <mergeCell ref="B28:I31"/>
    <mergeCell ref="L28:P28"/>
    <mergeCell ref="L29:L31"/>
    <mergeCell ref="A32:D35"/>
    <mergeCell ref="E32:I35"/>
    <mergeCell ref="L32:P32"/>
    <mergeCell ref="L33:L35"/>
    <mergeCell ref="B115:C116"/>
    <mergeCell ref="D115:E116"/>
    <mergeCell ref="F115:I116"/>
    <mergeCell ref="J115:J126"/>
    <mergeCell ref="K115:K126"/>
    <mergeCell ref="B117:C118"/>
    <mergeCell ref="D117:E118"/>
    <mergeCell ref="F117:I118"/>
    <mergeCell ref="B119:I122"/>
    <mergeCell ref="B141:C142"/>
    <mergeCell ref="D141:E142"/>
    <mergeCell ref="F141:I142"/>
    <mergeCell ref="J141:J152"/>
    <mergeCell ref="K141:K152"/>
    <mergeCell ref="L141:P141"/>
    <mergeCell ref="L142:L144"/>
    <mergeCell ref="M142:M144"/>
    <mergeCell ref="N142:N144"/>
    <mergeCell ref="O142:O144"/>
    <mergeCell ref="P142:P144"/>
    <mergeCell ref="B143:C144"/>
    <mergeCell ref="D143:E144"/>
    <mergeCell ref="F143:I144"/>
    <mergeCell ref="B145:I148"/>
    <mergeCell ref="A4:Q5"/>
    <mergeCell ref="L145:P145"/>
    <mergeCell ref="L146:L148"/>
    <mergeCell ref="M146:M148"/>
    <mergeCell ref="N146:N148"/>
    <mergeCell ref="O146:O148"/>
    <mergeCell ref="P146:P148"/>
    <mergeCell ref="A149:D152"/>
    <mergeCell ref="E149:I152"/>
    <mergeCell ref="L149:P149"/>
    <mergeCell ref="L150:L152"/>
    <mergeCell ref="M150:M152"/>
    <mergeCell ref="N150:N152"/>
    <mergeCell ref="O150:O152"/>
    <mergeCell ref="P150:P152"/>
    <mergeCell ref="P120:P122"/>
    <mergeCell ref="L115:P115"/>
    <mergeCell ref="A123:D126"/>
    <mergeCell ref="E123:I126"/>
    <mergeCell ref="L123:P123"/>
    <mergeCell ref="L124:L126"/>
    <mergeCell ref="M124:M126"/>
    <mergeCell ref="N124:N126"/>
    <mergeCell ref="A141:A148"/>
  </mergeCells>
  <phoneticPr fontId="1" type="noConversion"/>
  <printOptions horizontalCentered="1"/>
  <pageMargins left="0.18" right="0.19685039370078741" top="0.66" bottom="0.47244094488188981" header="0.19685039370078741" footer="0.19685039370078741"/>
  <pageSetup paperSize="9" scale="90" fitToHeight="8" orientation="landscape" r:id="rId1"/>
  <headerFooter>
    <oddHeader>&amp;R&amp;P / &amp;N</oddHeader>
  </headerFooter>
  <rowBreaks count="8" manualBreakCount="8">
    <brk id="23" max="15" man="1"/>
    <brk id="49" max="15" man="1"/>
    <brk id="75" max="15" man="1"/>
    <brk id="101" max="15" man="1"/>
    <brk id="127" max="15" man="1"/>
    <brk id="153" max="15" man="1"/>
    <brk id="179" max="15" man="1"/>
    <brk id="205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Załącznik nr 6 WPI</vt:lpstr>
      <vt:lpstr>'Załącznik nr 6 WPI'!Obszar_wydruku</vt:lpstr>
      <vt:lpstr>'Załącznik nr 6 WPI'!Tytuły_wydruku</vt:lpstr>
    </vt:vector>
  </TitlesOfParts>
  <Company>Sw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Jacek Kamiński Wydział Finansowy</cp:lastModifiedBy>
  <cp:lastPrinted>2010-09-22T06:03:07Z</cp:lastPrinted>
  <dcterms:created xsi:type="dcterms:W3CDTF">2006-11-03T12:11:37Z</dcterms:created>
  <dcterms:modified xsi:type="dcterms:W3CDTF">2010-10-26T12:44:39Z</dcterms:modified>
</cp:coreProperties>
</file>