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1"/>
  <workbookPr/>
  <bookViews>
    <workbookView xWindow="360" yWindow="90" windowWidth="11340" windowHeight="6795"/>
  </bookViews>
  <sheets>
    <sheet name="Tabela nr 5 Unia" sheetId="1" r:id="rId1"/>
  </sheets>
  <definedNames>
    <definedName name="_xlnm.Print_Area" localSheetId="0">'Tabela nr 5 Unia'!$A$1:$Q$345</definedName>
    <definedName name="_xlnm.Print_Titles" localSheetId="0">'Tabela nr 5 Unia'!$5:$15</definedName>
  </definedNames>
  <calcPr calcId="125725"/>
</workbook>
</file>

<file path=xl/calcChain.xml><?xml version="1.0" encoding="utf-8"?>
<calcChain xmlns="http://schemas.openxmlformats.org/spreadsheetml/2006/main">
  <c r="Q339" i="1"/>
  <c r="P339"/>
  <c r="O339"/>
  <c r="Q335"/>
  <c r="P335"/>
  <c r="O335"/>
  <c r="Q331"/>
  <c r="P331"/>
  <c r="M324" l="1"/>
  <c r="M320"/>
  <c r="M316"/>
  <c r="M309"/>
  <c r="M305"/>
  <c r="M301"/>
  <c r="M294"/>
  <c r="M290"/>
  <c r="M286"/>
  <c r="M264"/>
  <c r="M260"/>
  <c r="M256"/>
  <c r="M279"/>
  <c r="M275"/>
  <c r="M271"/>
  <c r="M249"/>
  <c r="M245"/>
  <c r="M241"/>
  <c r="M234"/>
  <c r="M230"/>
  <c r="M226"/>
  <c r="M204"/>
  <c r="M200"/>
  <c r="M196"/>
  <c r="M189"/>
  <c r="M185"/>
  <c r="M181"/>
  <c r="M174"/>
  <c r="M170"/>
  <c r="M166"/>
  <c r="M159"/>
  <c r="M155"/>
  <c r="M151"/>
  <c r="M129"/>
  <c r="M125"/>
  <c r="M121"/>
  <c r="M219" l="1"/>
  <c r="M215"/>
  <c r="M211"/>
  <c r="Q344"/>
  <c r="P344" l="1"/>
  <c r="O91"/>
  <c r="O331" s="1"/>
  <c r="N91"/>
  <c r="N331" s="1"/>
  <c r="M39"/>
  <c r="M35"/>
  <c r="M31"/>
  <c r="M84"/>
  <c r="M80"/>
  <c r="M76"/>
  <c r="M69"/>
  <c r="M65"/>
  <c r="M61"/>
  <c r="M144"/>
  <c r="M140"/>
  <c r="M136"/>
  <c r="M114"/>
  <c r="M110"/>
  <c r="M106"/>
  <c r="N99"/>
  <c r="N339" s="1"/>
  <c r="N95"/>
  <c r="N335" s="1"/>
  <c r="K91"/>
  <c r="K344" s="1"/>
  <c r="M54"/>
  <c r="M50"/>
  <c r="M46"/>
  <c r="M24"/>
  <c r="M20"/>
  <c r="M99"/>
  <c r="M91" l="1"/>
  <c r="M335"/>
  <c r="M339"/>
  <c r="O344"/>
  <c r="M331"/>
  <c r="N344"/>
  <c r="A31"/>
  <c r="A46" s="1"/>
  <c r="A61" s="1"/>
  <c r="A76" s="1"/>
  <c r="A91" s="1"/>
  <c r="A106" s="1"/>
  <c r="M95"/>
  <c r="M16"/>
  <c r="M344" l="1"/>
  <c r="A121"/>
  <c r="A136" s="1"/>
  <c r="A151" l="1"/>
  <c r="A166" s="1"/>
  <c r="A181" s="1"/>
  <c r="A196" s="1"/>
  <c r="A211" s="1"/>
  <c r="A226" s="1"/>
  <c r="A241" l="1"/>
  <c r="A256" l="1"/>
  <c r="A271" s="1"/>
  <c r="A286" s="1"/>
  <c r="A301" s="1"/>
  <c r="A316" s="1"/>
</calcChain>
</file>

<file path=xl/comments1.xml><?xml version="1.0" encoding="utf-8"?>
<comments xmlns="http://schemas.openxmlformats.org/spreadsheetml/2006/main">
  <authors>
    <author>FN-Jacek</author>
  </authors>
  <commentList>
    <comment ref="D1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3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3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3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4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5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5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6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6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6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6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7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7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7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8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8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9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9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9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0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0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0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1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1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2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2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2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2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3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3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3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4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4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4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5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5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5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6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7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7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7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8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8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8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8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8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8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9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9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9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0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0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0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1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1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1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1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1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1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2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2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2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3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3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3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4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4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4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4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4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4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5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5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5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6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6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6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7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7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7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7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7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7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8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8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8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9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9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9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30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0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0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0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30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30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31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1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1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2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32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32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</commentList>
</comments>
</file>

<file path=xl/sharedStrings.xml><?xml version="1.0" encoding="utf-8"?>
<sst xmlns="http://schemas.openxmlformats.org/spreadsheetml/2006/main" count="331" uniqueCount="126">
  <si>
    <t xml:space="preserve">Okres realizacji projektu </t>
  </si>
  <si>
    <t>Inne</t>
  </si>
  <si>
    <t>Łączne nakłady finansowe                     w okresie realizacji projektu</t>
  </si>
  <si>
    <t>Współfinansowanie z budżetu Państwa</t>
  </si>
  <si>
    <t>Środki własne
budżetu Miasta</t>
  </si>
  <si>
    <t xml:space="preserve">Środki z budżetu UE </t>
  </si>
  <si>
    <t>Razem</t>
  </si>
  <si>
    <t>Nazwa</t>
  </si>
  <si>
    <t>Program</t>
  </si>
  <si>
    <t>Priorytet</t>
  </si>
  <si>
    <t>Działanie</t>
  </si>
  <si>
    <t>Poddziałanie</t>
  </si>
  <si>
    <t>Rozdział</t>
  </si>
  <si>
    <t>Zrównoważony rozwój miasta</t>
  </si>
  <si>
    <t>-</t>
  </si>
  <si>
    <t>Regionalny Program Operacyjny</t>
  </si>
  <si>
    <t>Rok</t>
  </si>
  <si>
    <r>
      <t>Rozdział</t>
    </r>
    <r>
      <rPr>
        <sz val="9"/>
        <rFont val="Arial"/>
        <family val="2"/>
        <charset val="238"/>
      </rPr>
      <t xml:space="preserve">
</t>
    </r>
    <r>
      <rPr>
        <sz val="9"/>
        <color indexed="10"/>
        <rFont val="Arial"/>
        <family val="2"/>
        <charset val="238"/>
      </rPr>
      <t>1. Program</t>
    </r>
    <r>
      <rPr>
        <sz val="9"/>
        <rFont val="Arial"/>
        <family val="2"/>
        <charset val="238"/>
      </rPr>
      <t xml:space="preserve">
</t>
    </r>
    <r>
      <rPr>
        <sz val="9"/>
        <color indexed="20"/>
        <rFont val="Arial"/>
        <family val="2"/>
        <charset val="238"/>
      </rPr>
      <t>2. Priorytet</t>
    </r>
    <r>
      <rPr>
        <sz val="9"/>
        <rFont val="Arial"/>
        <family val="2"/>
        <charset val="238"/>
      </rPr>
      <t xml:space="preserve">
</t>
    </r>
    <r>
      <rPr>
        <sz val="9"/>
        <color indexed="17"/>
        <rFont val="Arial"/>
        <family val="2"/>
        <charset val="238"/>
      </rPr>
      <t>3. Działanie</t>
    </r>
    <r>
      <rPr>
        <sz val="9"/>
        <rFont val="Arial"/>
        <family val="2"/>
        <charset val="238"/>
      </rPr>
      <t xml:space="preserve">
</t>
    </r>
    <r>
      <rPr>
        <sz val="9"/>
        <color indexed="12"/>
        <rFont val="Arial"/>
        <family val="2"/>
        <charset val="238"/>
      </rPr>
      <t>4. Poddziałanie</t>
    </r>
  </si>
  <si>
    <t>Numer</t>
  </si>
  <si>
    <t xml:space="preserve">Nazwa projektu </t>
  </si>
  <si>
    <t>Jednostka realizująca</t>
  </si>
  <si>
    <t>Urząd Miejski w Świętochłowicach 
Wydział Komunikacji</t>
  </si>
  <si>
    <t>II</t>
  </si>
  <si>
    <t>Społeczeństwo informacyjne</t>
  </si>
  <si>
    <t>Pozostała działalność</t>
  </si>
  <si>
    <t>III</t>
  </si>
  <si>
    <t>Infrastruktura okołoturystyczna</t>
  </si>
  <si>
    <t>3.2</t>
  </si>
  <si>
    <t>3.2.2</t>
  </si>
  <si>
    <t>Infrastruktura okołoturystyczna/ podmioty publiczne</t>
  </si>
  <si>
    <t>Urząd Miejski w Świętochłowicach 
Wydział Gospodarki Miejskiej i Ekologii</t>
  </si>
  <si>
    <t>Internetowa Platforma Usług Publicznych e-Urząd</t>
  </si>
  <si>
    <t>Urząd Miejski w Świętochłowicach
 Wydział Administracyjny</t>
  </si>
  <si>
    <t>Urzędy gmin ( Miast i Miast na prawach powiatu )</t>
  </si>
  <si>
    <t xml:space="preserve"> -</t>
  </si>
  <si>
    <t>2008 / 2010</t>
  </si>
  <si>
    <t>VII</t>
  </si>
  <si>
    <t>7.1</t>
  </si>
  <si>
    <t>7.1.1</t>
  </si>
  <si>
    <t>Program Operacyjny Kapitał Ludzki</t>
  </si>
  <si>
    <t>Promocja Integracji Społecznej</t>
  </si>
  <si>
    <t>Przeciwdziałanie wykluczeniu i wzmocnienie sektora ekonomii społecznej</t>
  </si>
  <si>
    <t>Rozwój i upowszechnienie aktywnej integracji przez ośrodki pomocy społecznej</t>
  </si>
  <si>
    <t>2007 / 2013</t>
  </si>
  <si>
    <t>Program "KOMPAS" 
kompleksowy program przeciwdziałania wykluczeniu społecznemu</t>
  </si>
  <si>
    <t>"Stawiamy na jakość"</t>
  </si>
  <si>
    <t>Powiatowy Urząd Pracy 
w Świętochłowicach</t>
  </si>
  <si>
    <t>Rynek pracy otwarty dla wszystkich</t>
  </si>
  <si>
    <t>Poprawa dostępu do zatrudnienia
oraz wspieranie aktywności zawodowej w regionie</t>
  </si>
  <si>
    <t>Wsparcie powiatowych i wojewódzkich urzędów pracy w realizacji zadań na rzecz aktywizacji zawodowej osób bezrobotnych w regionie</t>
  </si>
  <si>
    <t>Ośrodek Pomocy Społecznej 
w Świętochłowicach</t>
  </si>
  <si>
    <t>VI</t>
  </si>
  <si>
    <t>6.1</t>
  </si>
  <si>
    <t>6.1.2</t>
  </si>
  <si>
    <t>Tworzenie map akustycznych 
dla obszarów określonych w ustawie Prawo ochrony Środowiska dla miasta Świętochłowice</t>
  </si>
  <si>
    <t>Zmniejszanie hałasu i wibracji</t>
  </si>
  <si>
    <t>V</t>
  </si>
  <si>
    <t>5.4</t>
  </si>
  <si>
    <t>Środowisko</t>
  </si>
  <si>
    <t>Zarządzanie środowiskiem</t>
  </si>
  <si>
    <t>Gospodarka odpadami</t>
  </si>
  <si>
    <t>5.2</t>
  </si>
  <si>
    <t>IX</t>
  </si>
  <si>
    <t>Zdrowie i rekreacja</t>
  </si>
  <si>
    <t>9.1</t>
  </si>
  <si>
    <t>Infrastruktura lecznictwa zamkniętego</t>
  </si>
  <si>
    <t>2009 / 2010</t>
  </si>
  <si>
    <t>Zakup sprzętu medycznego dla SP ZOZ w Świętochłowicach celem podniesienia jakości i dostępności usług medycznych</t>
  </si>
  <si>
    <t>Urząd Miejski w Świętochłowicach
Wydział Zdrowia, Kultury i Sportu</t>
  </si>
  <si>
    <t>Szpitale ogólne</t>
  </si>
  <si>
    <t>Centra integracji społecznej</t>
  </si>
  <si>
    <t>Turystyka</t>
  </si>
  <si>
    <t>2.2</t>
  </si>
  <si>
    <t>6.2</t>
  </si>
  <si>
    <t>Rozwój Elektronicznych Usług Publicznych</t>
  </si>
  <si>
    <t>Limity wydatków na programy i projekty realizowane ze środków o których mowa w art. 5 ust. 1 pkt 2 i 3 ustawy z dnia 30 czerwca 2005 r. o finansach publicznych (Dz.U. 2005, Nr 249, poz. 2104 z późniejszymi zmianami) w części związanej z realizacją zadań j.s.t.</t>
  </si>
  <si>
    <t>Rozwój Subregionu Centralnego</t>
  </si>
  <si>
    <t xml:space="preserve">II. </t>
  </si>
  <si>
    <t>2.2.</t>
  </si>
  <si>
    <t>Rozwój elektronicznych usług publicznych</t>
  </si>
  <si>
    <t>2010 / 2013</t>
  </si>
  <si>
    <t>Śląska Karta Usług Publicznych</t>
  </si>
  <si>
    <t>85201, 85214, 85295</t>
  </si>
  <si>
    <t>2010 / 2011</t>
  </si>
  <si>
    <t>"Stawiamy na jakość II"</t>
  </si>
  <si>
    <t>VIII</t>
  </si>
  <si>
    <t>Regionalne kadry gospodarki</t>
  </si>
  <si>
    <t>8.1</t>
  </si>
  <si>
    <t>8.1.2</t>
  </si>
  <si>
    <t>Wsparcie procesów adaptacyjnych i modernizacyjnych w regionie</t>
  </si>
  <si>
    <t>"Badanie Świętochłowickiego rynku pracy w latach 2010-2015"</t>
  </si>
  <si>
    <t>"Edukacyjna wyprawa"</t>
  </si>
  <si>
    <t>Wsparcie oraz promocja przedsiębiorczości i samozatrudnienia</t>
  </si>
  <si>
    <t>"Uczenie się przez całe życie"
Leonardo da Vinci</t>
  </si>
  <si>
    <t>"Równi w biznesie"</t>
  </si>
  <si>
    <t>6.1.1</t>
  </si>
  <si>
    <t>Wsparcie osób pozostających bez zatrudnienia na regionalnym rynku pracy</t>
  </si>
  <si>
    <t>"Droga do zatrudnienia"</t>
  </si>
  <si>
    <t>Szkoły podstawowe</t>
  </si>
  <si>
    <t>Urząd Miejski w Świętochłowicach 
Wydział Edukacji</t>
  </si>
  <si>
    <t>Wyrównywanie szans edukacyjnych uczniów z grup o utrudnionym dostępie do edukacji oraz zmniejszanie różnic w jakości usług edukacyjnych</t>
  </si>
  <si>
    <t>Rozwój wykształcenia i kompetencji w regionach</t>
  </si>
  <si>
    <t>9.1.</t>
  </si>
  <si>
    <t>Wyrównanie szans edukacyjnych i zapewnienie wysokiej jakości usług edukacyjnych świadczonych w systemie oświaty</t>
  </si>
  <si>
    <t>Kreatywna szkoła - Pewna przyszłość i lepsze perspektywy</t>
  </si>
  <si>
    <t>9.1.2.</t>
  </si>
  <si>
    <t>2010 / 2012</t>
  </si>
  <si>
    <t>Specjalne potrzeby - większe możliwości</t>
  </si>
  <si>
    <t>Podaruj sobie przyszłość - wyrównanie szans edukacyjnych uczniów I Liceum Profilowanego w Zespole Szkół Ekonomiczno - Usługowych</t>
  </si>
  <si>
    <t>Urząd Miejski w Świętochłowicach 
Wydział Inwestycji i Remontów</t>
  </si>
  <si>
    <t>Budowa linii do segregacji odpadów wraz z infrastrukturą towarzyszącą 
na składowisku odpadów komunalnych</t>
  </si>
  <si>
    <t>Rozwój pracowników i przedsiębiorstw w regionie</t>
  </si>
  <si>
    <t>Młodzież w działaniu
Młody Europejczyk - wysportowany, zdrowy, aktywny</t>
  </si>
  <si>
    <t>L.p.</t>
  </si>
  <si>
    <t>"Klub małolata"
Ognisko pracy pozaszkolnej w Zespole Szkół Gimnazjalnych i Pracy Pozaszkolnej</t>
  </si>
  <si>
    <t>Rewitalizacja obszarów zdegradowanych</t>
  </si>
  <si>
    <t>Regionalny Obszar Rekreacyjno - Turystyczny 
Szlaki rowerowe drogą do rozwoju aktywnej turystyki
trasy rowerowe na terenie miasta Świętochłowice</t>
  </si>
  <si>
    <t>2008 / 2012</t>
  </si>
  <si>
    <t>2007 / 2011</t>
  </si>
  <si>
    <t>Comenius</t>
  </si>
  <si>
    <t>Uczenie się przez całe życie</t>
  </si>
  <si>
    <t>6.1.3</t>
  </si>
  <si>
    <t>Poprawa zdolności do zatrudnieniaoraz podnoszenie poziomuaktywności zawodowej osób bezrobotnych</t>
  </si>
  <si>
    <t>Wykorzystaj szansę</t>
  </si>
  <si>
    <r>
      <t xml:space="preserve">Załącznik nr 2
</t>
    </r>
    <r>
      <rPr>
        <sz val="9"/>
        <rFont val="Arial"/>
        <family val="2"/>
        <charset val="238"/>
      </rPr>
      <t xml:space="preserve">do Uchwały                / 10 Rady Miejskiej w Świętochłowicach z dnia                          2010 r. w sprawie zmiany Uchwały Nr XLVIII/342/10 Rady Miejskiej w Świętochłowicach z dnia 27 stycznia r.. w sprawie uchwalenia budżetu miasta na 2010 rok zmieniający Tabelę nr 5 </t>
    </r>
  </si>
  <si>
    <t>Adaptacja budynku przy ul. Sądowej 1 na
Centrum Iniscjatyw Społecznych w Świętochłowicach</t>
  </si>
</sst>
</file>

<file path=xl/styles.xml><?xml version="1.0" encoding="utf-8"?>
<styleSheet xmlns="http://schemas.openxmlformats.org/spreadsheetml/2006/main">
  <fonts count="29">
    <font>
      <sz val="10"/>
      <name val="Arial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indexed="12"/>
      <name val="Arial"/>
      <family val="2"/>
      <charset val="238"/>
    </font>
    <font>
      <sz val="9"/>
      <color indexed="20"/>
      <name val="Arial"/>
      <family val="2"/>
      <charset val="238"/>
    </font>
    <font>
      <sz val="9"/>
      <color indexed="17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6"/>
      <color indexed="81"/>
      <name val="Tahoma"/>
      <family val="2"/>
      <charset val="238"/>
    </font>
    <font>
      <b/>
      <sz val="16"/>
      <color indexed="10"/>
      <name val="Tahom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36"/>
      <name val="Arial"/>
      <family val="2"/>
      <charset val="238"/>
    </font>
    <font>
      <b/>
      <sz val="10"/>
      <color indexed="57"/>
      <name val="Arial"/>
      <family val="2"/>
      <charset val="238"/>
    </font>
    <font>
      <b/>
      <sz val="10"/>
      <color indexed="12"/>
      <name val="Arial"/>
      <family val="2"/>
      <charset val="238"/>
    </font>
    <font>
      <sz val="24"/>
      <name val="Arial"/>
      <family val="2"/>
      <charset val="238"/>
    </font>
    <font>
      <sz val="9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color rgb="FF002060"/>
      <name val="Arial"/>
      <family val="2"/>
      <charset val="238"/>
    </font>
    <font>
      <b/>
      <sz val="12"/>
      <name val="Arial"/>
      <family val="2"/>
      <charset val="238"/>
    </font>
    <font>
      <b/>
      <sz val="6"/>
      <name val="Arial"/>
      <family val="2"/>
      <charset val="238"/>
    </font>
    <font>
      <b/>
      <sz val="10"/>
      <color rgb="FF002060"/>
      <name val="Arial"/>
      <family val="2"/>
      <charset val="238"/>
    </font>
    <font>
      <b/>
      <sz val="7"/>
      <name val="Arial"/>
      <family val="2"/>
      <charset val="238"/>
    </font>
  </fonts>
  <fills count="11">
    <fill>
      <patternFill patternType="none"/>
    </fill>
    <fill>
      <patternFill patternType="gray125"/>
    </fill>
    <fill>
      <gradientFill degree="90">
        <stop position="0">
          <color rgb="FFD9F052"/>
        </stop>
        <stop position="1">
          <color auto="1"/>
        </stop>
      </gradientFill>
    </fill>
    <fill>
      <gradientFill degree="180">
        <stop position="0">
          <color theme="0"/>
        </stop>
        <stop position="1">
          <color rgb="FFD9F052"/>
        </stop>
      </gradientFill>
    </fill>
    <fill>
      <gradientFill degree="180">
        <stop position="0">
          <color theme="0"/>
        </stop>
        <stop position="1">
          <color rgb="FFE0F371"/>
        </stop>
      </gradientFill>
    </fill>
    <fill>
      <gradientFill degree="90">
        <stop position="0">
          <color rgb="FFE0F371"/>
        </stop>
        <stop position="1">
          <color rgb="FFE0F371"/>
        </stop>
      </gradientFill>
    </fill>
    <fill>
      <gradientFill degree="90">
        <stop position="0">
          <color rgb="FFE6F58B"/>
        </stop>
        <stop position="1">
          <color auto="1"/>
        </stop>
      </gradientFill>
    </fill>
    <fill>
      <gradientFill degree="180">
        <stop position="0">
          <color theme="0"/>
        </stop>
        <stop position="1">
          <color rgb="FFE6F58B"/>
        </stop>
      </gradientFill>
    </fill>
    <fill>
      <gradientFill degree="180">
        <stop position="0">
          <color theme="0"/>
        </stop>
        <stop position="1">
          <color rgb="FFE1F373"/>
        </stop>
      </gradientFill>
    </fill>
    <fill>
      <gradientFill degree="90">
        <stop position="0">
          <color rgb="FFE1F373"/>
        </stop>
        <stop position="1">
          <color rgb="FFE1F373"/>
        </stop>
      </gradientFill>
    </fill>
    <fill>
      <patternFill patternType="solid">
        <fgColor rgb="FFE1F373"/>
        <bgColor indexed="64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0" fillId="0" borderId="0" xfId="0" applyAlignment="1">
      <alignment horizontal="left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 textRotation="255" wrapText="1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textRotation="255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 shrinkToFit="1"/>
    </xf>
    <xf numFmtId="0" fontId="15" fillId="0" borderId="0" xfId="0" applyFont="1"/>
    <xf numFmtId="3" fontId="15" fillId="0" borderId="0" xfId="0" applyNumberFormat="1" applyFont="1"/>
    <xf numFmtId="0" fontId="3" fillId="0" borderId="0" xfId="0" applyFont="1" applyFill="1" applyBorder="1" applyAlignment="1">
      <alignment horizontal="center" vertical="center" wrapText="1" shrinkToFit="1"/>
    </xf>
    <xf numFmtId="0" fontId="25" fillId="0" borderId="0" xfId="0" applyFont="1"/>
    <xf numFmtId="0" fontId="25" fillId="0" borderId="0" xfId="0" applyFont="1" applyFill="1"/>
    <xf numFmtId="4" fontId="15" fillId="0" borderId="0" xfId="0" applyNumberFormat="1" applyFont="1" applyFill="1" applyBorder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vertical="center" shrinkToFit="1"/>
    </xf>
    <xf numFmtId="0" fontId="24" fillId="0" borderId="2" xfId="0" applyFont="1" applyFill="1" applyBorder="1" applyAlignment="1">
      <alignment vertical="center" wrapText="1"/>
    </xf>
    <xf numFmtId="4" fontId="15" fillId="0" borderId="0" xfId="0" applyNumberFormat="1" applyFont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right" vertical="center" shrinkToFit="1"/>
    </xf>
    <xf numFmtId="4" fontId="5" fillId="0" borderId="4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49" fontId="1" fillId="0" borderId="3" xfId="0" applyNumberFormat="1" applyFont="1" applyFill="1" applyBorder="1" applyAlignment="1">
      <alignment vertical="center" textRotation="255" wrapText="1"/>
    </xf>
    <xf numFmtId="0" fontId="3" fillId="0" borderId="0" xfId="0" applyFont="1" applyFill="1" applyBorder="1" applyAlignment="1">
      <alignment horizontal="center" vertical="center" wrapText="1" shrinkToFi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2" borderId="27" xfId="0" applyNumberFormat="1" applyFont="1" applyFill="1" applyBorder="1" applyAlignment="1">
      <alignment horizontal="center" vertical="center" textRotation="255" wrapText="1"/>
    </xf>
    <xf numFmtId="49" fontId="1" fillId="2" borderId="28" xfId="0" applyNumberFormat="1" applyFont="1" applyFill="1" applyBorder="1" applyAlignment="1">
      <alignment horizontal="center" vertical="center" textRotation="255" wrapText="1"/>
    </xf>
    <xf numFmtId="4" fontId="15" fillId="3" borderId="27" xfId="0" applyNumberFormat="1" applyFont="1" applyFill="1" applyBorder="1" applyAlignment="1">
      <alignment vertical="center"/>
    </xf>
    <xf numFmtId="4" fontId="15" fillId="3" borderId="28" xfId="0" applyNumberFormat="1" applyFont="1" applyFill="1" applyBorder="1" applyAlignment="1">
      <alignment vertical="center"/>
    </xf>
    <xf numFmtId="4" fontId="15" fillId="0" borderId="27" xfId="0" applyNumberFormat="1" applyFont="1" applyFill="1" applyBorder="1" applyAlignment="1">
      <alignment vertical="center"/>
    </xf>
    <xf numFmtId="4" fontId="15" fillId="0" borderId="28" xfId="0" applyNumberFormat="1" applyFont="1" applyFill="1" applyBorder="1" applyAlignment="1">
      <alignment vertical="center"/>
    </xf>
    <xf numFmtId="4" fontId="15" fillId="0" borderId="25" xfId="0" applyNumberFormat="1" applyFont="1" applyFill="1" applyBorder="1" applyAlignment="1">
      <alignment vertical="center"/>
    </xf>
    <xf numFmtId="4" fontId="15" fillId="0" borderId="26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horizontal="center" vertical="center" wrapText="1" shrinkToFit="1"/>
    </xf>
    <xf numFmtId="0" fontId="3" fillId="0" borderId="28" xfId="0" applyFont="1" applyFill="1" applyBorder="1" applyAlignment="1">
      <alignment horizontal="center" vertical="center" wrapText="1" shrinkToFi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shrinkToFit="1"/>
    </xf>
    <xf numFmtId="0" fontId="3" fillId="0" borderId="25" xfId="0" applyFont="1" applyFill="1" applyBorder="1" applyAlignment="1">
      <alignment horizontal="center" vertical="center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26" xfId="0" applyFont="1" applyFill="1" applyBorder="1" applyAlignment="1">
      <alignment horizontal="center" vertical="center" shrinkToFi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5" borderId="27" xfId="0" applyNumberFormat="1" applyFont="1" applyFill="1" applyBorder="1" applyAlignment="1">
      <alignment horizontal="center" vertical="center" textRotation="255" wrapText="1"/>
    </xf>
    <xf numFmtId="4" fontId="15" fillId="4" borderId="27" xfId="0" applyNumberFormat="1" applyFont="1" applyFill="1" applyBorder="1" applyAlignment="1">
      <alignment vertical="center" wrapText="1"/>
    </xf>
    <xf numFmtId="4" fontId="15" fillId="0" borderId="18" xfId="0" applyNumberFormat="1" applyFont="1" applyFill="1" applyBorder="1" applyAlignment="1">
      <alignment vertical="center"/>
    </xf>
    <xf numFmtId="0" fontId="18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left" vertical="center" wrapText="1"/>
    </xf>
    <xf numFmtId="0" fontId="6" fillId="0" borderId="39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27" fillId="0" borderId="39" xfId="0" applyFont="1" applyFill="1" applyBorder="1" applyAlignment="1">
      <alignment horizontal="center" vertical="center" wrapText="1"/>
    </xf>
    <xf numFmtId="0" fontId="27" fillId="0" borderId="33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4" fontId="15" fillId="0" borderId="23" xfId="0" applyNumberFormat="1" applyFont="1" applyFill="1" applyBorder="1" applyAlignment="1">
      <alignment horizontal="right" vertical="center" wrapText="1"/>
    </xf>
    <xf numFmtId="4" fontId="15" fillId="0" borderId="19" xfId="0" applyNumberFormat="1" applyFont="1" applyFill="1" applyBorder="1" applyAlignment="1">
      <alignment horizontal="right" vertical="center" wrapText="1"/>
    </xf>
    <xf numFmtId="49" fontId="1" fillId="6" borderId="35" xfId="0" applyNumberFormat="1" applyFont="1" applyFill="1" applyBorder="1" applyAlignment="1">
      <alignment horizontal="center" vertical="center" textRotation="255" wrapText="1"/>
    </xf>
    <xf numFmtId="49" fontId="1" fillId="6" borderId="27" xfId="0" applyNumberFormat="1" applyFont="1" applyFill="1" applyBorder="1" applyAlignment="1">
      <alignment horizontal="center" vertical="center" textRotation="255" wrapText="1"/>
    </xf>
    <xf numFmtId="4" fontId="15" fillId="7" borderId="35" xfId="0" applyNumberFormat="1" applyFont="1" applyFill="1" applyBorder="1" applyAlignment="1">
      <alignment vertical="center" wrapText="1"/>
    </xf>
    <xf numFmtId="4" fontId="15" fillId="7" borderId="27" xfId="0" applyNumberFormat="1" applyFont="1" applyFill="1" applyBorder="1" applyAlignment="1">
      <alignment vertical="center" wrapText="1"/>
    </xf>
    <xf numFmtId="4" fontId="15" fillId="0" borderId="35" xfId="0" applyNumberFormat="1" applyFont="1" applyFill="1" applyBorder="1" applyAlignment="1">
      <alignment vertical="center" wrapText="1"/>
    </xf>
    <xf numFmtId="4" fontId="15" fillId="0" borderId="27" xfId="0" applyNumberFormat="1" applyFont="1" applyFill="1" applyBorder="1" applyAlignment="1">
      <alignment vertical="center" wrapText="1"/>
    </xf>
    <xf numFmtId="4" fontId="15" fillId="0" borderId="23" xfId="0" applyNumberFormat="1" applyFont="1" applyFill="1" applyBorder="1" applyAlignment="1">
      <alignment vertical="center"/>
    </xf>
    <xf numFmtId="4" fontId="15" fillId="0" borderId="19" xfId="0" applyNumberFormat="1" applyFont="1" applyFill="1" applyBorder="1" applyAlignment="1">
      <alignment vertical="center"/>
    </xf>
    <xf numFmtId="4" fontId="15" fillId="0" borderId="21" xfId="0" applyNumberFormat="1" applyFont="1" applyFill="1" applyBorder="1" applyAlignment="1">
      <alignment vertical="center"/>
    </xf>
    <xf numFmtId="4" fontId="15" fillId="0" borderId="34" xfId="0" applyNumberFormat="1" applyFont="1" applyFill="1" applyBorder="1" applyAlignment="1">
      <alignment vertical="center" wrapText="1"/>
    </xf>
    <xf numFmtId="4" fontId="15" fillId="0" borderId="25" xfId="0" applyNumberFormat="1" applyFont="1" applyFill="1" applyBorder="1" applyAlignment="1">
      <alignment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5" fillId="10" borderId="9" xfId="0" applyFont="1" applyFill="1" applyBorder="1" applyAlignment="1">
      <alignment horizontal="center" vertical="center" wrapText="1"/>
    </xf>
    <xf numFmtId="0" fontId="5" fillId="10" borderId="10" xfId="0" applyFont="1" applyFill="1" applyBorder="1" applyAlignment="1">
      <alignment horizontal="center" vertical="center" wrapText="1"/>
    </xf>
    <xf numFmtId="0" fontId="5" fillId="10" borderId="13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36" xfId="0" applyFont="1" applyFill="1" applyBorder="1" applyAlignment="1">
      <alignment horizontal="center" vertical="center" wrapText="1"/>
    </xf>
    <xf numFmtId="0" fontId="5" fillId="10" borderId="37" xfId="0" applyFont="1" applyFill="1" applyBorder="1" applyAlignment="1">
      <alignment horizontal="center" vertical="center" wrapText="1"/>
    </xf>
    <xf numFmtId="0" fontId="5" fillId="10" borderId="3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 vertical="center" wrapText="1"/>
    </xf>
    <xf numFmtId="0" fontId="22" fillId="0" borderId="0" xfId="0" applyFont="1" applyAlignment="1">
      <alignment horizontal="center" vertical="center" wrapText="1"/>
    </xf>
    <xf numFmtId="49" fontId="1" fillId="9" borderId="42" xfId="0" applyNumberFormat="1" applyFont="1" applyFill="1" applyBorder="1" applyAlignment="1">
      <alignment horizontal="center" vertical="center" textRotation="255" wrapText="1"/>
    </xf>
    <xf numFmtId="49" fontId="1" fillId="9" borderId="43" xfId="0" applyNumberFormat="1" applyFont="1" applyFill="1" applyBorder="1" applyAlignment="1">
      <alignment horizontal="center" vertical="center" textRotation="255" wrapText="1"/>
    </xf>
    <xf numFmtId="49" fontId="1" fillId="9" borderId="52" xfId="0" applyNumberFormat="1" applyFont="1" applyFill="1" applyBorder="1" applyAlignment="1">
      <alignment horizontal="center" vertical="center" textRotation="255" wrapText="1"/>
    </xf>
    <xf numFmtId="0" fontId="26" fillId="0" borderId="27" xfId="0" applyFont="1" applyFill="1" applyBorder="1" applyAlignment="1">
      <alignment horizontal="center" vertical="center" wrapText="1"/>
    </xf>
    <xf numFmtId="0" fontId="5" fillId="10" borderId="35" xfId="0" applyFont="1" applyFill="1" applyBorder="1" applyAlignment="1">
      <alignment horizontal="center" vertical="center" textRotation="255" wrapText="1"/>
    </xf>
    <xf numFmtId="0" fontId="5" fillId="10" borderId="27" xfId="0" applyFont="1" applyFill="1" applyBorder="1" applyAlignment="1">
      <alignment horizontal="center" vertical="center" textRotation="255" wrapText="1"/>
    </xf>
    <xf numFmtId="0" fontId="5" fillId="10" borderId="18" xfId="0" applyFont="1" applyFill="1" applyBorder="1" applyAlignment="1">
      <alignment horizontal="center" vertical="center" textRotation="255" wrapText="1"/>
    </xf>
    <xf numFmtId="0" fontId="5" fillId="10" borderId="28" xfId="0" applyFont="1" applyFill="1" applyBorder="1" applyAlignment="1">
      <alignment horizontal="center" vertical="center" textRotation="255" wrapText="1"/>
    </xf>
    <xf numFmtId="0" fontId="4" fillId="10" borderId="35" xfId="0" applyFont="1" applyFill="1" applyBorder="1" applyAlignment="1">
      <alignment horizontal="center" vertical="center" wrapText="1"/>
    </xf>
    <xf numFmtId="0" fontId="4" fillId="10" borderId="27" xfId="0" applyFont="1" applyFill="1" applyBorder="1" applyAlignment="1">
      <alignment horizontal="center" vertical="center" wrapText="1"/>
    </xf>
    <xf numFmtId="0" fontId="4" fillId="10" borderId="18" xfId="0" applyFont="1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4" fontId="6" fillId="0" borderId="40" xfId="0" applyNumberFormat="1" applyFont="1" applyBorder="1" applyAlignment="1">
      <alignment horizontal="center" vertical="center"/>
    </xf>
    <xf numFmtId="4" fontId="6" fillId="0" borderId="41" xfId="0" applyNumberFormat="1" applyFont="1" applyBorder="1" applyAlignment="1">
      <alignment horizontal="center" vertical="center"/>
    </xf>
    <xf numFmtId="4" fontId="5" fillId="10" borderId="23" xfId="0" applyNumberFormat="1" applyFont="1" applyFill="1" applyBorder="1" applyAlignment="1">
      <alignment horizontal="right" vertical="center" wrapText="1"/>
    </xf>
    <xf numFmtId="4" fontId="5" fillId="10" borderId="19" xfId="0" applyNumberFormat="1" applyFont="1" applyFill="1" applyBorder="1" applyAlignment="1">
      <alignment horizontal="right" vertical="center" wrapText="1"/>
    </xf>
    <xf numFmtId="4" fontId="5" fillId="10" borderId="21" xfId="0" applyNumberFormat="1" applyFont="1" applyFill="1" applyBorder="1" applyAlignment="1">
      <alignment horizontal="right" vertical="center" wrapText="1"/>
    </xf>
    <xf numFmtId="0" fontId="1" fillId="10" borderId="23" xfId="0" applyFont="1" applyFill="1" applyBorder="1" applyAlignment="1">
      <alignment horizontal="center" vertical="center" wrapText="1"/>
    </xf>
    <xf numFmtId="0" fontId="1" fillId="10" borderId="19" xfId="0" applyFont="1" applyFill="1" applyBorder="1" applyAlignment="1">
      <alignment horizontal="center" vertical="center" wrapText="1"/>
    </xf>
    <xf numFmtId="0" fontId="1" fillId="10" borderId="21" xfId="0" applyFont="1" applyFill="1" applyBorder="1" applyAlignment="1">
      <alignment horizontal="center" vertical="center" wrapText="1"/>
    </xf>
    <xf numFmtId="0" fontId="5" fillId="10" borderId="53" xfId="0" applyFont="1" applyFill="1" applyBorder="1" applyAlignment="1">
      <alignment horizontal="center" vertical="center" wrapText="1"/>
    </xf>
    <xf numFmtId="0" fontId="5" fillId="10" borderId="54" xfId="0" applyFont="1" applyFill="1" applyBorder="1" applyAlignment="1">
      <alignment horizontal="center" vertical="center" wrapText="1"/>
    </xf>
    <xf numFmtId="0" fontId="5" fillId="10" borderId="55" xfId="0" applyFont="1" applyFill="1" applyBorder="1" applyAlignment="1">
      <alignment horizontal="center" vertical="center" wrapText="1"/>
    </xf>
    <xf numFmtId="0" fontId="1" fillId="10" borderId="49" xfId="0" applyFont="1" applyFill="1" applyBorder="1" applyAlignment="1">
      <alignment horizontal="center" vertical="center" wrapText="1"/>
    </xf>
    <xf numFmtId="0" fontId="1" fillId="10" borderId="50" xfId="0" applyFont="1" applyFill="1" applyBorder="1" applyAlignment="1">
      <alignment horizontal="center" vertical="center" wrapText="1"/>
    </xf>
    <xf numFmtId="0" fontId="1" fillId="10" borderId="42" xfId="0" applyFont="1" applyFill="1" applyBorder="1" applyAlignment="1">
      <alignment horizontal="center" vertical="center" wrapText="1"/>
    </xf>
    <xf numFmtId="0" fontId="1" fillId="10" borderId="51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left" vertical="center" wrapText="1"/>
    </xf>
    <xf numFmtId="0" fontId="14" fillId="0" borderId="39" xfId="0" applyFont="1" applyFill="1" applyBorder="1" applyAlignment="1">
      <alignment horizontal="left" vertical="center" wrapText="1"/>
    </xf>
    <xf numFmtId="0" fontId="14" fillId="0" borderId="15" xfId="0" applyFont="1" applyFill="1" applyBorder="1" applyAlignment="1">
      <alignment horizontal="left" vertical="center" wrapText="1"/>
    </xf>
    <xf numFmtId="0" fontId="14" fillId="0" borderId="16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1" fillId="10" borderId="32" xfId="0" applyFont="1" applyFill="1" applyBorder="1" applyAlignment="1">
      <alignment horizontal="left" vertical="center" wrapText="1"/>
    </xf>
    <xf numFmtId="0" fontId="21" fillId="10" borderId="39" xfId="0" applyFont="1" applyFill="1" applyBorder="1" applyAlignment="1">
      <alignment horizontal="left" vertical="center" wrapText="1"/>
    </xf>
    <xf numFmtId="0" fontId="21" fillId="10" borderId="12" xfId="0" applyFont="1" applyFill="1" applyBorder="1" applyAlignment="1">
      <alignment horizontal="left" vertical="center" wrapText="1"/>
    </xf>
    <xf numFmtId="0" fontId="21" fillId="10" borderId="0" xfId="0" applyFont="1" applyFill="1" applyBorder="1" applyAlignment="1">
      <alignment horizontal="left" vertical="center" wrapText="1"/>
    </xf>
    <xf numFmtId="0" fontId="21" fillId="10" borderId="15" xfId="0" applyFont="1" applyFill="1" applyBorder="1" applyAlignment="1">
      <alignment horizontal="left" vertical="center" wrapText="1"/>
    </xf>
    <xf numFmtId="0" fontId="21" fillId="10" borderId="16" xfId="0" applyFont="1" applyFill="1" applyBorder="1" applyAlignment="1">
      <alignment horizontal="left" vertical="center" wrapText="1"/>
    </xf>
    <xf numFmtId="0" fontId="4" fillId="10" borderId="34" xfId="0" applyFont="1" applyFill="1" applyBorder="1" applyAlignment="1">
      <alignment horizontal="center" vertical="center" wrapText="1"/>
    </xf>
    <xf numFmtId="0" fontId="4" fillId="10" borderId="25" xfId="0" applyFont="1" applyFill="1" applyBorder="1" applyAlignment="1">
      <alignment horizontal="center" vertical="center" wrapText="1"/>
    </xf>
    <xf numFmtId="0" fontId="4" fillId="10" borderId="6" xfId="0" applyFont="1" applyFill="1" applyBorder="1" applyAlignment="1">
      <alignment horizontal="center" vertical="center" wrapText="1"/>
    </xf>
    <xf numFmtId="0" fontId="4" fillId="10" borderId="26" xfId="0" applyFont="1" applyFill="1" applyBorder="1" applyAlignment="1">
      <alignment horizontal="center" vertical="center" wrapText="1"/>
    </xf>
    <xf numFmtId="4" fontId="6" fillId="0" borderId="59" xfId="0" applyNumberFormat="1" applyFont="1" applyBorder="1" applyAlignment="1">
      <alignment horizontal="right" vertical="center"/>
    </xf>
    <xf numFmtId="4" fontId="6" fillId="0" borderId="60" xfId="0" applyNumberFormat="1" applyFont="1" applyBorder="1" applyAlignment="1">
      <alignment horizontal="right" vertical="center"/>
    </xf>
    <xf numFmtId="4" fontId="15" fillId="8" borderId="18" xfId="0" applyNumberFormat="1" applyFont="1" applyFill="1" applyBorder="1" applyAlignment="1">
      <alignment vertical="center"/>
    </xf>
    <xf numFmtId="4" fontId="15" fillId="8" borderId="19" xfId="0" applyNumberFormat="1" applyFont="1" applyFill="1" applyBorder="1" applyAlignment="1">
      <alignment vertical="center"/>
    </xf>
    <xf numFmtId="4" fontId="15" fillId="8" borderId="20" xfId="0" applyNumberFormat="1" applyFont="1" applyFill="1" applyBorder="1" applyAlignment="1">
      <alignment vertical="center"/>
    </xf>
    <xf numFmtId="4" fontId="15" fillId="0" borderId="28" xfId="0" applyNumberFormat="1" applyFont="1" applyFill="1" applyBorder="1" applyAlignment="1">
      <alignment vertical="center" wrapText="1"/>
    </xf>
    <xf numFmtId="0" fontId="0" fillId="9" borderId="45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0" fillId="9" borderId="47" xfId="0" applyFill="1" applyBorder="1" applyAlignment="1">
      <alignment horizontal="center"/>
    </xf>
    <xf numFmtId="4" fontId="6" fillId="0" borderId="40" xfId="0" applyNumberFormat="1" applyFont="1" applyBorder="1" applyAlignment="1">
      <alignment horizontal="right" vertical="center"/>
    </xf>
    <xf numFmtId="4" fontId="6" fillId="0" borderId="41" xfId="0" applyNumberFormat="1" applyFont="1" applyBorder="1" applyAlignment="1">
      <alignment horizontal="right" vertical="center"/>
    </xf>
    <xf numFmtId="0" fontId="5" fillId="10" borderId="35" xfId="0" applyFont="1" applyFill="1" applyBorder="1" applyAlignment="1">
      <alignment horizontal="center" vertical="center" wrapText="1"/>
    </xf>
    <xf numFmtId="0" fontId="5" fillId="10" borderId="27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4" fontId="15" fillId="8" borderId="23" xfId="0" applyNumberFormat="1" applyFont="1" applyFill="1" applyBorder="1" applyAlignment="1">
      <alignment vertical="center" wrapText="1"/>
    </xf>
    <xf numFmtId="4" fontId="15" fillId="8" borderId="19" xfId="0" applyNumberFormat="1" applyFont="1" applyFill="1" applyBorder="1" applyAlignment="1">
      <alignment vertical="center" wrapText="1"/>
    </xf>
    <xf numFmtId="4" fontId="15" fillId="8" borderId="21" xfId="0" applyNumberFormat="1" applyFont="1" applyFill="1" applyBorder="1" applyAlignment="1">
      <alignment vertical="center" wrapText="1"/>
    </xf>
    <xf numFmtId="49" fontId="1" fillId="9" borderId="48" xfId="0" applyNumberFormat="1" applyFont="1" applyFill="1" applyBorder="1" applyAlignment="1">
      <alignment horizontal="center" vertical="center" textRotation="255" wrapText="1"/>
    </xf>
    <xf numFmtId="49" fontId="1" fillId="9" borderId="44" xfId="0" applyNumberFormat="1" applyFont="1" applyFill="1" applyBorder="1" applyAlignment="1">
      <alignment horizontal="center" vertical="center" textRotation="255" wrapText="1"/>
    </xf>
    <xf numFmtId="0" fontId="20" fillId="0" borderId="61" xfId="0" applyFont="1" applyBorder="1" applyAlignment="1">
      <alignment horizontal="center" vertical="center"/>
    </xf>
    <xf numFmtId="0" fontId="20" fillId="0" borderId="62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/>
    </xf>
    <xf numFmtId="0" fontId="20" fillId="0" borderId="65" xfId="0" applyFont="1" applyBorder="1" applyAlignment="1">
      <alignment horizontal="center" vertical="center"/>
    </xf>
    <xf numFmtId="0" fontId="20" fillId="0" borderId="66" xfId="0" applyFont="1" applyBorder="1" applyAlignment="1">
      <alignment horizontal="center" vertical="center"/>
    </xf>
    <xf numFmtId="4" fontId="15" fillId="8" borderId="18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5" fillId="0" borderId="18" xfId="0" applyNumberFormat="1" applyFont="1" applyFill="1" applyBorder="1" applyAlignment="1">
      <alignment vertical="center" wrapText="1"/>
    </xf>
    <xf numFmtId="4" fontId="15" fillId="4" borderId="18" xfId="0" applyNumberFormat="1" applyFont="1" applyFill="1" applyBorder="1" applyAlignment="1">
      <alignment vertical="center" wrapText="1"/>
    </xf>
    <xf numFmtId="4" fontId="15" fillId="4" borderId="19" xfId="0" applyNumberFormat="1" applyFont="1" applyFill="1" applyBorder="1" applyAlignment="1">
      <alignment vertical="center" wrapText="1"/>
    </xf>
    <xf numFmtId="4" fontId="15" fillId="4" borderId="21" xfId="0" applyNumberFormat="1" applyFont="1" applyFill="1" applyBorder="1" applyAlignment="1">
      <alignment vertical="center" wrapText="1"/>
    </xf>
    <xf numFmtId="4" fontId="15" fillId="0" borderId="19" xfId="0" applyNumberFormat="1" applyFont="1" applyFill="1" applyBorder="1" applyAlignment="1">
      <alignment vertical="center" wrapText="1"/>
    </xf>
    <xf numFmtId="4" fontId="15" fillId="0" borderId="21" xfId="0" applyNumberFormat="1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5" fillId="0" borderId="20" xfId="0" applyNumberFormat="1" applyFont="1" applyFill="1" applyBorder="1" applyAlignment="1">
      <alignment vertical="center"/>
    </xf>
    <xf numFmtId="4" fontId="15" fillId="0" borderId="6" xfId="0" applyNumberFormat="1" applyFont="1" applyFill="1" applyBorder="1" applyAlignment="1">
      <alignment vertical="center"/>
    </xf>
    <xf numFmtId="4" fontId="15" fillId="0" borderId="7" xfId="0" applyNumberFormat="1" applyFont="1" applyFill="1" applyBorder="1" applyAlignment="1">
      <alignment vertical="center"/>
    </xf>
    <xf numFmtId="4" fontId="15" fillId="0" borderId="8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 shrinkToFit="1"/>
    </xf>
    <xf numFmtId="0" fontId="3" fillId="0" borderId="11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3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49" fontId="1" fillId="2" borderId="18" xfId="0" applyNumberFormat="1" applyFont="1" applyFill="1" applyBorder="1" applyAlignment="1">
      <alignment horizontal="center" vertical="center" textRotation="255" wrapText="1"/>
    </xf>
    <xf numFmtId="49" fontId="1" fillId="2" borderId="19" xfId="0" applyNumberFormat="1" applyFont="1" applyFill="1" applyBorder="1" applyAlignment="1">
      <alignment horizontal="center" vertical="center" textRotation="255" wrapText="1"/>
    </xf>
    <xf numFmtId="49" fontId="1" fillId="2" borderId="20" xfId="0" applyNumberFormat="1" applyFont="1" applyFill="1" applyBorder="1" applyAlignment="1">
      <alignment horizontal="center" vertical="center" textRotation="255" wrapText="1"/>
    </xf>
    <xf numFmtId="4" fontId="15" fillId="3" borderId="18" xfId="0" applyNumberFormat="1" applyFont="1" applyFill="1" applyBorder="1" applyAlignment="1">
      <alignment vertical="center"/>
    </xf>
    <xf numFmtId="4" fontId="15" fillId="3" borderId="19" xfId="0" applyNumberFormat="1" applyFont="1" applyFill="1" applyBorder="1" applyAlignment="1">
      <alignment vertical="center"/>
    </xf>
    <xf numFmtId="4" fontId="15" fillId="3" borderId="20" xfId="0" applyNumberFormat="1" applyFont="1" applyFill="1" applyBorder="1" applyAlignment="1">
      <alignment vertical="center"/>
    </xf>
    <xf numFmtId="0" fontId="15" fillId="0" borderId="21" xfId="0" applyFont="1" applyFill="1" applyBorder="1" applyAlignment="1">
      <alignment horizontal="center" vertical="center" wrapText="1"/>
    </xf>
    <xf numFmtId="4" fontId="15" fillId="0" borderId="21" xfId="0" applyNumberFormat="1" applyFont="1" applyFill="1" applyBorder="1" applyAlignment="1">
      <alignment horizontal="right" vertical="center" wrapText="1"/>
    </xf>
    <xf numFmtId="49" fontId="1" fillId="6" borderId="23" xfId="0" applyNumberFormat="1" applyFont="1" applyFill="1" applyBorder="1" applyAlignment="1">
      <alignment horizontal="center" vertical="center" textRotation="255" wrapText="1"/>
    </xf>
    <xf numFmtId="49" fontId="1" fillId="6" borderId="19" xfId="0" applyNumberFormat="1" applyFont="1" applyFill="1" applyBorder="1" applyAlignment="1">
      <alignment horizontal="center" vertical="center" textRotation="255" wrapText="1"/>
    </xf>
    <xf numFmtId="49" fontId="1" fillId="6" borderId="21" xfId="0" applyNumberFormat="1" applyFont="1" applyFill="1" applyBorder="1" applyAlignment="1">
      <alignment horizontal="center" vertical="center" textRotation="255" wrapText="1"/>
    </xf>
    <xf numFmtId="4" fontId="15" fillId="7" borderId="23" xfId="0" applyNumberFormat="1" applyFont="1" applyFill="1" applyBorder="1" applyAlignment="1">
      <alignment vertical="center" wrapText="1"/>
    </xf>
    <xf numFmtId="4" fontId="15" fillId="7" borderId="19" xfId="0" applyNumberFormat="1" applyFont="1" applyFill="1" applyBorder="1" applyAlignment="1">
      <alignment vertical="center" wrapText="1"/>
    </xf>
    <xf numFmtId="4" fontId="15" fillId="7" borderId="21" xfId="0" applyNumberFormat="1" applyFont="1" applyFill="1" applyBorder="1" applyAlignment="1">
      <alignment vertical="center" wrapText="1"/>
    </xf>
    <xf numFmtId="4" fontId="15" fillId="0" borderId="23" xfId="0" applyNumberFormat="1" applyFont="1" applyFill="1" applyBorder="1" applyAlignment="1">
      <alignment vertical="center" wrapText="1"/>
    </xf>
    <xf numFmtId="4" fontId="15" fillId="0" borderId="24" xfId="0" applyNumberFormat="1" applyFont="1" applyFill="1" applyBorder="1" applyAlignment="1">
      <alignment vertical="center" wrapText="1"/>
    </xf>
    <xf numFmtId="4" fontId="15" fillId="0" borderId="7" xfId="0" applyNumberFormat="1" applyFont="1" applyFill="1" applyBorder="1" applyAlignment="1">
      <alignment vertical="center" wrapText="1"/>
    </xf>
    <xf numFmtId="4" fontId="15" fillId="0" borderId="22" xfId="0" applyNumberFormat="1" applyFont="1" applyFill="1" applyBorder="1" applyAlignment="1">
      <alignment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" fontId="15" fillId="0" borderId="22" xfId="0" applyNumberFormat="1" applyFont="1" applyFill="1" applyBorder="1" applyAlignment="1">
      <alignment vertical="center"/>
    </xf>
    <xf numFmtId="49" fontId="1" fillId="5" borderId="18" xfId="0" applyNumberFormat="1" applyFont="1" applyFill="1" applyBorder="1" applyAlignment="1">
      <alignment horizontal="center" vertical="center" textRotation="255" wrapText="1"/>
    </xf>
    <xf numFmtId="49" fontId="1" fillId="5" borderId="19" xfId="0" applyNumberFormat="1" applyFont="1" applyFill="1" applyBorder="1" applyAlignment="1">
      <alignment horizontal="center" vertical="center" textRotation="255" wrapText="1"/>
    </xf>
    <xf numFmtId="49" fontId="1" fillId="5" borderId="21" xfId="0" applyNumberFormat="1" applyFont="1" applyFill="1" applyBorder="1" applyAlignment="1">
      <alignment horizontal="center" vertical="center" textRotation="255" wrapText="1"/>
    </xf>
    <xf numFmtId="4" fontId="15" fillId="0" borderId="20" xfId="0" applyNumberFormat="1" applyFont="1" applyFill="1" applyBorder="1" applyAlignment="1">
      <alignment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left" vertical="center" wrapText="1"/>
    </xf>
    <xf numFmtId="0" fontId="3" fillId="0" borderId="57" xfId="0" applyFont="1" applyFill="1" applyBorder="1" applyAlignment="1">
      <alignment horizontal="left" vertical="center" wrapText="1"/>
    </xf>
    <xf numFmtId="0" fontId="3" fillId="0" borderId="58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4" fontId="15" fillId="0" borderId="56" xfId="0" applyNumberFormat="1" applyFont="1" applyFill="1" applyBorder="1" applyAlignment="1">
      <alignment vertical="center" wrapText="1"/>
    </xf>
    <xf numFmtId="4" fontId="15" fillId="0" borderId="36" xfId="0" applyNumberFormat="1" applyFont="1" applyFill="1" applyBorder="1" applyAlignment="1">
      <alignment vertical="center" wrapText="1"/>
    </xf>
    <xf numFmtId="4" fontId="15" fillId="0" borderId="67" xfId="0" applyNumberFormat="1" applyFont="1" applyFill="1" applyBorder="1" applyAlignment="1">
      <alignment vertical="center" wrapText="1"/>
    </xf>
    <xf numFmtId="4" fontId="15" fillId="0" borderId="68" xfId="0" applyNumberFormat="1" applyFont="1" applyFill="1" applyBorder="1" applyAlignment="1">
      <alignment vertical="center" wrapText="1"/>
    </xf>
    <xf numFmtId="4" fontId="15" fillId="0" borderId="36" xfId="0" applyNumberFormat="1" applyFont="1" applyFill="1" applyBorder="1" applyAlignment="1">
      <alignment vertical="center"/>
    </xf>
    <xf numFmtId="4" fontId="15" fillId="0" borderId="68" xfId="0" applyNumberFormat="1" applyFont="1" applyFill="1" applyBorder="1" applyAlignment="1">
      <alignment vertical="center"/>
    </xf>
    <xf numFmtId="0" fontId="28" fillId="0" borderId="2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E5"/>
      <color rgb="FF0033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25</xdr:row>
      <xdr:rowOff>19050</xdr:rowOff>
    </xdr:from>
    <xdr:to>
      <xdr:col>4</xdr:col>
      <xdr:colOff>390525</xdr:colOff>
      <xdr:row>29</xdr:row>
      <xdr:rowOff>6350</xdr:rowOff>
    </xdr:to>
    <xdr:pic>
      <xdr:nvPicPr>
        <xdr:cNvPr id="2" name="Obraz 1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5229225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55</xdr:row>
      <xdr:rowOff>19050</xdr:rowOff>
    </xdr:from>
    <xdr:to>
      <xdr:col>4</xdr:col>
      <xdr:colOff>390525</xdr:colOff>
      <xdr:row>59</xdr:row>
      <xdr:rowOff>6350</xdr:rowOff>
    </xdr:to>
    <xdr:pic>
      <xdr:nvPicPr>
        <xdr:cNvPr id="6" name="Obraz 5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7677150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100</xdr:row>
      <xdr:rowOff>19050</xdr:rowOff>
    </xdr:from>
    <xdr:to>
      <xdr:col>4</xdr:col>
      <xdr:colOff>381000</xdr:colOff>
      <xdr:row>103</xdr:row>
      <xdr:rowOff>104774</xdr:rowOff>
    </xdr:to>
    <xdr:pic>
      <xdr:nvPicPr>
        <xdr:cNvPr id="7" name="Obraz 6" descr="budynek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5275" y="13211175"/>
          <a:ext cx="1247775" cy="57150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115</xdr:row>
      <xdr:rowOff>19050</xdr:rowOff>
    </xdr:from>
    <xdr:to>
      <xdr:col>4</xdr:col>
      <xdr:colOff>400050</xdr:colOff>
      <xdr:row>119</xdr:row>
      <xdr:rowOff>6350</xdr:rowOff>
    </xdr:to>
    <xdr:pic>
      <xdr:nvPicPr>
        <xdr:cNvPr id="8" name="Obraz 7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5001875"/>
          <a:ext cx="1266825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95250</xdr:colOff>
      <xdr:row>145</xdr:row>
      <xdr:rowOff>19050</xdr:rowOff>
    </xdr:from>
    <xdr:to>
      <xdr:col>4</xdr:col>
      <xdr:colOff>390525</xdr:colOff>
      <xdr:row>149</xdr:row>
      <xdr:rowOff>6350</xdr:rowOff>
    </xdr:to>
    <xdr:pic>
      <xdr:nvPicPr>
        <xdr:cNvPr id="9" name="Obraz 8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4325" y="17449800"/>
          <a:ext cx="123825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95250</xdr:colOff>
      <xdr:row>130</xdr:row>
      <xdr:rowOff>19050</xdr:rowOff>
    </xdr:from>
    <xdr:to>
      <xdr:col>4</xdr:col>
      <xdr:colOff>390525</xdr:colOff>
      <xdr:row>134</xdr:row>
      <xdr:rowOff>6350</xdr:rowOff>
    </xdr:to>
    <xdr:pic>
      <xdr:nvPicPr>
        <xdr:cNvPr id="10" name="Obraz 9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4325" y="19869150"/>
          <a:ext cx="123825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70</xdr:row>
      <xdr:rowOff>19050</xdr:rowOff>
    </xdr:from>
    <xdr:to>
      <xdr:col>4</xdr:col>
      <xdr:colOff>390525</xdr:colOff>
      <xdr:row>74</xdr:row>
      <xdr:rowOff>6350</xdr:rowOff>
    </xdr:to>
    <xdr:pic>
      <xdr:nvPicPr>
        <xdr:cNvPr id="12" name="Obraz 11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2553950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85</xdr:row>
      <xdr:rowOff>19050</xdr:rowOff>
    </xdr:from>
    <xdr:to>
      <xdr:col>4</xdr:col>
      <xdr:colOff>390525</xdr:colOff>
      <xdr:row>89</xdr:row>
      <xdr:rowOff>6350</xdr:rowOff>
    </xdr:to>
    <xdr:pic>
      <xdr:nvPicPr>
        <xdr:cNvPr id="15" name="Obraz 14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4982825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40</xdr:row>
      <xdr:rowOff>19050</xdr:rowOff>
    </xdr:from>
    <xdr:to>
      <xdr:col>4</xdr:col>
      <xdr:colOff>390525</xdr:colOff>
      <xdr:row>44</xdr:row>
      <xdr:rowOff>6350</xdr:rowOff>
    </xdr:to>
    <xdr:pic>
      <xdr:nvPicPr>
        <xdr:cNvPr id="11" name="Obraz 10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5621000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66675</xdr:colOff>
      <xdr:row>220</xdr:row>
      <xdr:rowOff>9525</xdr:rowOff>
    </xdr:from>
    <xdr:to>
      <xdr:col>4</xdr:col>
      <xdr:colOff>390525</xdr:colOff>
      <xdr:row>223</xdr:row>
      <xdr:rowOff>139700</xdr:rowOff>
    </xdr:to>
    <xdr:pic>
      <xdr:nvPicPr>
        <xdr:cNvPr id="28" name="Obraz 27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5750" y="49339500"/>
          <a:ext cx="1266825" cy="6159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95250</xdr:colOff>
      <xdr:row>130</xdr:row>
      <xdr:rowOff>19050</xdr:rowOff>
    </xdr:from>
    <xdr:to>
      <xdr:col>4</xdr:col>
      <xdr:colOff>390525</xdr:colOff>
      <xdr:row>134</xdr:row>
      <xdr:rowOff>6350</xdr:rowOff>
    </xdr:to>
    <xdr:pic>
      <xdr:nvPicPr>
        <xdr:cNvPr id="29" name="Obraz 28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9563" y="40917019"/>
          <a:ext cx="1223962" cy="6540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66675</xdr:colOff>
      <xdr:row>160</xdr:row>
      <xdr:rowOff>9525</xdr:rowOff>
    </xdr:from>
    <xdr:to>
      <xdr:col>4</xdr:col>
      <xdr:colOff>390525</xdr:colOff>
      <xdr:row>163</xdr:row>
      <xdr:rowOff>139699</xdr:rowOff>
    </xdr:to>
    <xdr:pic>
      <xdr:nvPicPr>
        <xdr:cNvPr id="30" name="Obraz 29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0879931"/>
          <a:ext cx="1252537" cy="63023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66675</xdr:colOff>
      <xdr:row>175</xdr:row>
      <xdr:rowOff>9525</xdr:rowOff>
    </xdr:from>
    <xdr:to>
      <xdr:col>4</xdr:col>
      <xdr:colOff>390525</xdr:colOff>
      <xdr:row>178</xdr:row>
      <xdr:rowOff>139701</xdr:rowOff>
    </xdr:to>
    <xdr:pic>
      <xdr:nvPicPr>
        <xdr:cNvPr id="31" name="Obraz 30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3380244"/>
          <a:ext cx="1252537" cy="630237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66675</xdr:colOff>
      <xdr:row>190</xdr:row>
      <xdr:rowOff>9525</xdr:rowOff>
    </xdr:from>
    <xdr:to>
      <xdr:col>4</xdr:col>
      <xdr:colOff>390525</xdr:colOff>
      <xdr:row>193</xdr:row>
      <xdr:rowOff>139699</xdr:rowOff>
    </xdr:to>
    <xdr:pic>
      <xdr:nvPicPr>
        <xdr:cNvPr id="32" name="Obraz 31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5880556"/>
          <a:ext cx="1252537" cy="63023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66675</xdr:colOff>
      <xdr:row>205</xdr:row>
      <xdr:rowOff>9525</xdr:rowOff>
    </xdr:from>
    <xdr:to>
      <xdr:col>4</xdr:col>
      <xdr:colOff>390525</xdr:colOff>
      <xdr:row>208</xdr:row>
      <xdr:rowOff>139701</xdr:rowOff>
    </xdr:to>
    <xdr:pic>
      <xdr:nvPicPr>
        <xdr:cNvPr id="33" name="Obraz 32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8380869"/>
          <a:ext cx="1252537" cy="630237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130970</xdr:colOff>
      <xdr:row>235</xdr:row>
      <xdr:rowOff>35720</xdr:rowOff>
    </xdr:from>
    <xdr:to>
      <xdr:col>4</xdr:col>
      <xdr:colOff>347554</xdr:colOff>
      <xdr:row>238</xdr:row>
      <xdr:rowOff>147658</xdr:rowOff>
    </xdr:to>
    <xdr:pic>
      <xdr:nvPicPr>
        <xdr:cNvPr id="19" name="Obraz 18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5283" y="43612595"/>
          <a:ext cx="1145271" cy="61200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250</xdr:row>
      <xdr:rowOff>35720</xdr:rowOff>
    </xdr:from>
    <xdr:to>
      <xdr:col>4</xdr:col>
      <xdr:colOff>347554</xdr:colOff>
      <xdr:row>253</xdr:row>
      <xdr:rowOff>147656</xdr:rowOff>
    </xdr:to>
    <xdr:pic>
      <xdr:nvPicPr>
        <xdr:cNvPr id="24" name="Obraz 23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5283" y="43612595"/>
          <a:ext cx="1145271" cy="61200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265</xdr:row>
      <xdr:rowOff>35720</xdr:rowOff>
    </xdr:from>
    <xdr:to>
      <xdr:col>4</xdr:col>
      <xdr:colOff>347554</xdr:colOff>
      <xdr:row>268</xdr:row>
      <xdr:rowOff>147656</xdr:rowOff>
    </xdr:to>
    <xdr:pic>
      <xdr:nvPicPr>
        <xdr:cNvPr id="20" name="Obraz 19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0045" y="45069920"/>
          <a:ext cx="1159559" cy="597711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280</xdr:row>
      <xdr:rowOff>35720</xdr:rowOff>
    </xdr:from>
    <xdr:to>
      <xdr:col>4</xdr:col>
      <xdr:colOff>347554</xdr:colOff>
      <xdr:row>283</xdr:row>
      <xdr:rowOff>147656</xdr:rowOff>
    </xdr:to>
    <xdr:pic>
      <xdr:nvPicPr>
        <xdr:cNvPr id="21" name="Obraz 20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0045" y="47498795"/>
          <a:ext cx="1159559" cy="597711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265</xdr:row>
      <xdr:rowOff>35720</xdr:rowOff>
    </xdr:from>
    <xdr:to>
      <xdr:col>4</xdr:col>
      <xdr:colOff>347554</xdr:colOff>
      <xdr:row>268</xdr:row>
      <xdr:rowOff>147656</xdr:rowOff>
    </xdr:to>
    <xdr:pic>
      <xdr:nvPicPr>
        <xdr:cNvPr id="22" name="Obraz 21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0045" y="45069920"/>
          <a:ext cx="1159559" cy="597711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295</xdr:row>
      <xdr:rowOff>35720</xdr:rowOff>
    </xdr:from>
    <xdr:to>
      <xdr:col>4</xdr:col>
      <xdr:colOff>347554</xdr:colOff>
      <xdr:row>298</xdr:row>
      <xdr:rowOff>147656</xdr:rowOff>
    </xdr:to>
    <xdr:pic>
      <xdr:nvPicPr>
        <xdr:cNvPr id="23" name="Obraz 22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0045" y="49927670"/>
          <a:ext cx="1159559" cy="597711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310</xdr:row>
      <xdr:rowOff>35720</xdr:rowOff>
    </xdr:from>
    <xdr:to>
      <xdr:col>4</xdr:col>
      <xdr:colOff>347554</xdr:colOff>
      <xdr:row>313</xdr:row>
      <xdr:rowOff>147656</xdr:rowOff>
    </xdr:to>
    <xdr:pic>
      <xdr:nvPicPr>
        <xdr:cNvPr id="25" name="Obraz 24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0045" y="52356545"/>
          <a:ext cx="1159559" cy="597711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66675</xdr:colOff>
      <xdr:row>325</xdr:row>
      <xdr:rowOff>9525</xdr:rowOff>
    </xdr:from>
    <xdr:to>
      <xdr:col>4</xdr:col>
      <xdr:colOff>390525</xdr:colOff>
      <xdr:row>328</xdr:row>
      <xdr:rowOff>139700</xdr:rowOff>
    </xdr:to>
    <xdr:pic>
      <xdr:nvPicPr>
        <xdr:cNvPr id="26" name="Obraz 25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5750" y="40185975"/>
          <a:ext cx="1266825" cy="6159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Hol">
  <a:themeElements>
    <a:clrScheme name="Hol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Hol">
      <a:maj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ajorFont>
      <a:min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inorFont>
    </a:fontScheme>
    <a:fmtScheme name="Hol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5000"/>
                <a:satMod val="300000"/>
              </a:schemeClr>
            </a:gs>
            <a:gs pos="40000">
              <a:schemeClr val="phClr">
                <a:tint val="65000"/>
                <a:satMod val="300000"/>
              </a:schemeClr>
            </a:gs>
            <a:gs pos="100000">
              <a:schemeClr val="phClr">
                <a:shade val="65000"/>
                <a:satMod val="300000"/>
              </a:schemeClr>
            </a:gs>
          </a:gsLst>
          <a:path path="circle">
            <a:fillToRect l="65000" b="98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10000"/>
              </a:schemeClr>
              <a:schemeClr val="phClr">
                <a:tint val="95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I541"/>
  <sheetViews>
    <sheetView tabSelected="1" view="pageBreakPreview" topLeftCell="A313" zoomScaleNormal="100" zoomScaleSheetLayoutView="100" workbookViewId="0">
      <selection activeCell="J3" sqref="J3"/>
    </sheetView>
  </sheetViews>
  <sheetFormatPr defaultColWidth="0" defaultRowHeight="15.75" zeroHeight="1"/>
  <cols>
    <col min="1" max="1" width="3.28515625" customWidth="1"/>
    <col min="2" max="3" width="4.7109375" style="1" customWidth="1"/>
    <col min="4" max="4" width="4.7109375" style="24" customWidth="1"/>
    <col min="5" max="5" width="7" style="24" customWidth="1"/>
    <col min="6" max="8" width="6.7109375" style="15" customWidth="1"/>
    <col min="9" max="9" width="7.85546875" style="15" customWidth="1"/>
    <col min="10" max="10" width="15.7109375" style="15" customWidth="1"/>
    <col min="11" max="11" width="15.7109375" style="27" customWidth="1"/>
    <col min="12" max="12" width="4.28515625" style="15" customWidth="1"/>
    <col min="13" max="17" width="13.7109375" style="15" customWidth="1"/>
    <col min="18" max="18" width="9.140625"/>
    <col min="19" max="34" width="0" hidden="1" customWidth="1"/>
    <col min="35" max="67" width="0" style="18" hidden="1" customWidth="1"/>
    <col min="68" max="1110" width="0" hidden="1" customWidth="1"/>
    <col min="1111" max="1111" width="4.42578125" hidden="1" customWidth="1"/>
    <col min="1112" max="1205" width="9.140625" hidden="1" customWidth="1"/>
    <col min="1206" max="1206" width="0" hidden="1" customWidth="1"/>
  </cols>
  <sheetData>
    <row r="1" spans="1:67" ht="12.75" customHeight="1">
      <c r="M1" s="127" t="s">
        <v>124</v>
      </c>
      <c r="N1" s="127"/>
      <c r="O1" s="127"/>
      <c r="P1" s="127"/>
      <c r="Q1" s="127"/>
    </row>
    <row r="2" spans="1:67" ht="14.25" customHeight="1">
      <c r="M2" s="127"/>
      <c r="N2" s="127"/>
      <c r="O2" s="127"/>
      <c r="P2" s="127"/>
      <c r="Q2" s="127"/>
    </row>
    <row r="3" spans="1:67" ht="12.75" customHeight="1">
      <c r="M3" s="127"/>
      <c r="N3" s="127"/>
      <c r="O3" s="127"/>
      <c r="P3" s="127"/>
      <c r="Q3" s="127"/>
    </row>
    <row r="4" spans="1:67" ht="23.25" customHeight="1">
      <c r="M4" s="127"/>
      <c r="N4" s="127"/>
      <c r="O4" s="127"/>
      <c r="P4" s="127"/>
      <c r="Q4" s="127"/>
    </row>
    <row r="5" spans="1:67" ht="12.75" customHeight="1">
      <c r="A5" s="128" t="s">
        <v>75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</row>
    <row r="6" spans="1:67" ht="12.75" customHeight="1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</row>
    <row r="7" spans="1:67" ht="14.25" customHeight="1">
      <c r="A7" s="12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67" ht="14.25" customHeight="1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</row>
    <row r="9" spans="1:67" ht="14.25" customHeight="1" thickBot="1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</row>
    <row r="10" spans="1:67" ht="18.75" customHeight="1" thickTop="1">
      <c r="A10" s="152" t="s">
        <v>113</v>
      </c>
      <c r="B10" s="166" t="s">
        <v>17</v>
      </c>
      <c r="C10" s="167"/>
      <c r="D10" s="167"/>
      <c r="E10" s="133" t="s">
        <v>18</v>
      </c>
      <c r="F10" s="187" t="s">
        <v>7</v>
      </c>
      <c r="G10" s="187"/>
      <c r="H10" s="187"/>
      <c r="I10" s="187"/>
      <c r="J10" s="146" t="s">
        <v>0</v>
      </c>
      <c r="K10" s="143" t="s">
        <v>2</v>
      </c>
      <c r="L10" s="133" t="s">
        <v>16</v>
      </c>
      <c r="M10" s="137" t="s">
        <v>6</v>
      </c>
      <c r="N10" s="137" t="s">
        <v>4</v>
      </c>
      <c r="O10" s="137" t="s">
        <v>3</v>
      </c>
      <c r="P10" s="137" t="s">
        <v>5</v>
      </c>
      <c r="Q10" s="172" t="s">
        <v>1</v>
      </c>
    </row>
    <row r="11" spans="1:67" ht="13.5" customHeight="1">
      <c r="A11" s="153"/>
      <c r="B11" s="168"/>
      <c r="C11" s="169"/>
      <c r="D11" s="169"/>
      <c r="E11" s="134"/>
      <c r="F11" s="188"/>
      <c r="G11" s="188"/>
      <c r="H11" s="188"/>
      <c r="I11" s="188"/>
      <c r="J11" s="147"/>
      <c r="K11" s="144"/>
      <c r="L11" s="134"/>
      <c r="M11" s="138"/>
      <c r="N11" s="138"/>
      <c r="O11" s="138"/>
      <c r="P11" s="138"/>
      <c r="Q11" s="173"/>
    </row>
    <row r="12" spans="1:67" ht="30.75" customHeight="1">
      <c r="A12" s="153"/>
      <c r="B12" s="170"/>
      <c r="C12" s="171"/>
      <c r="D12" s="171"/>
      <c r="E12" s="134"/>
      <c r="F12" s="188"/>
      <c r="G12" s="188"/>
      <c r="H12" s="188"/>
      <c r="I12" s="188"/>
      <c r="J12" s="148"/>
      <c r="K12" s="145"/>
      <c r="L12" s="134"/>
      <c r="M12" s="138"/>
      <c r="N12" s="138"/>
      <c r="O12" s="138"/>
      <c r="P12" s="138"/>
      <c r="Q12" s="173"/>
    </row>
    <row r="13" spans="1:67" ht="30.75" customHeight="1">
      <c r="A13" s="154"/>
      <c r="B13" s="120"/>
      <c r="C13" s="121"/>
      <c r="D13" s="121"/>
      <c r="E13" s="121"/>
      <c r="F13" s="124" t="s">
        <v>19</v>
      </c>
      <c r="G13" s="125"/>
      <c r="H13" s="125"/>
      <c r="I13" s="125"/>
      <c r="J13" s="125"/>
      <c r="K13" s="126"/>
      <c r="L13" s="135"/>
      <c r="M13" s="139"/>
      <c r="N13" s="139"/>
      <c r="O13" s="139"/>
      <c r="P13" s="139"/>
      <c r="Q13" s="174"/>
    </row>
    <row r="14" spans="1:67" ht="25.5" customHeight="1" thickBot="1">
      <c r="A14" s="155"/>
      <c r="B14" s="122"/>
      <c r="C14" s="123"/>
      <c r="D14" s="123"/>
      <c r="E14" s="123"/>
      <c r="F14" s="149" t="s">
        <v>20</v>
      </c>
      <c r="G14" s="150"/>
      <c r="H14" s="150"/>
      <c r="I14" s="150"/>
      <c r="J14" s="150"/>
      <c r="K14" s="151"/>
      <c r="L14" s="136"/>
      <c r="M14" s="140"/>
      <c r="N14" s="140"/>
      <c r="O14" s="140"/>
      <c r="P14" s="140"/>
      <c r="Q14" s="175"/>
    </row>
    <row r="15" spans="1:67" s="13" customFormat="1" ht="12.75" customHeight="1" thickTop="1" thickBot="1">
      <c r="A15" s="4"/>
      <c r="B15" s="10"/>
      <c r="C15" s="10"/>
      <c r="D15" s="10"/>
      <c r="E15" s="10"/>
      <c r="F15" s="10"/>
      <c r="G15" s="10"/>
      <c r="H15" s="10"/>
      <c r="I15" s="10"/>
      <c r="J15" s="10"/>
      <c r="K15" s="28"/>
      <c r="L15" s="11"/>
      <c r="M15" s="12"/>
      <c r="N15" s="12"/>
      <c r="O15" s="12"/>
      <c r="P15" s="12"/>
      <c r="Q15" s="12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</row>
    <row r="16" spans="1:67" ht="12.75" customHeight="1" thickTop="1">
      <c r="A16" s="82">
        <v>1</v>
      </c>
      <c r="B16" s="160" t="s">
        <v>12</v>
      </c>
      <c r="C16" s="161"/>
      <c r="D16" s="156">
        <v>63095</v>
      </c>
      <c r="E16" s="157"/>
      <c r="F16" s="93" t="s">
        <v>24</v>
      </c>
      <c r="G16" s="93"/>
      <c r="H16" s="93"/>
      <c r="I16" s="94"/>
      <c r="J16" s="97" t="s">
        <v>118</v>
      </c>
      <c r="K16" s="99">
        <v>2580886</v>
      </c>
      <c r="L16" s="101">
        <v>2010</v>
      </c>
      <c r="M16" s="103">
        <f>SUM(N16:Q19)</f>
        <v>65000</v>
      </c>
      <c r="N16" s="105">
        <v>65000</v>
      </c>
      <c r="O16" s="105"/>
      <c r="P16" s="105"/>
      <c r="Q16" s="110"/>
    </row>
    <row r="17" spans="1:17" ht="12.75" customHeight="1">
      <c r="A17" s="83"/>
      <c r="B17" s="162"/>
      <c r="C17" s="163"/>
      <c r="D17" s="158"/>
      <c r="E17" s="159"/>
      <c r="F17" s="95"/>
      <c r="G17" s="95"/>
      <c r="H17" s="95"/>
      <c r="I17" s="96"/>
      <c r="J17" s="98"/>
      <c r="K17" s="100"/>
      <c r="L17" s="102"/>
      <c r="M17" s="104"/>
      <c r="N17" s="106"/>
      <c r="O17" s="106"/>
      <c r="P17" s="106"/>
      <c r="Q17" s="111"/>
    </row>
    <row r="18" spans="1:17" ht="12.75" customHeight="1">
      <c r="A18" s="83"/>
      <c r="B18" s="112" t="s">
        <v>8</v>
      </c>
      <c r="C18" s="113"/>
      <c r="D18" s="113"/>
      <c r="E18" s="2"/>
      <c r="F18" s="65" t="s">
        <v>15</v>
      </c>
      <c r="G18" s="66"/>
      <c r="H18" s="66"/>
      <c r="I18" s="67"/>
      <c r="J18" s="98"/>
      <c r="K18" s="100"/>
      <c r="L18" s="102"/>
      <c r="M18" s="104"/>
      <c r="N18" s="106"/>
      <c r="O18" s="106"/>
      <c r="P18" s="106"/>
      <c r="Q18" s="111"/>
    </row>
    <row r="19" spans="1:17" ht="12.75" customHeight="1">
      <c r="A19" s="83"/>
      <c r="B19" s="114"/>
      <c r="C19" s="115"/>
      <c r="D19" s="115"/>
      <c r="E19" s="3"/>
      <c r="F19" s="68"/>
      <c r="G19" s="69"/>
      <c r="H19" s="69"/>
      <c r="I19" s="70"/>
      <c r="J19" s="98"/>
      <c r="K19" s="100"/>
      <c r="L19" s="102"/>
      <c r="M19" s="104"/>
      <c r="N19" s="106"/>
      <c r="O19" s="106"/>
      <c r="P19" s="106"/>
      <c r="Q19" s="111"/>
    </row>
    <row r="20" spans="1:17" ht="12.75" customHeight="1">
      <c r="A20" s="83"/>
      <c r="B20" s="116" t="s">
        <v>9</v>
      </c>
      <c r="C20" s="117"/>
      <c r="D20" s="117"/>
      <c r="E20" s="164" t="s">
        <v>25</v>
      </c>
      <c r="F20" s="65" t="s">
        <v>71</v>
      </c>
      <c r="G20" s="66"/>
      <c r="H20" s="66"/>
      <c r="I20" s="67"/>
      <c r="J20" s="98"/>
      <c r="K20" s="100"/>
      <c r="L20" s="71">
        <v>2011</v>
      </c>
      <c r="M20" s="72">
        <f>SUM(N20:Q23)</f>
        <v>2242832</v>
      </c>
      <c r="N20" s="54">
        <v>1628432</v>
      </c>
      <c r="O20" s="54"/>
      <c r="P20" s="54">
        <v>614400</v>
      </c>
      <c r="Q20" s="56"/>
    </row>
    <row r="21" spans="1:17" ht="12.75" customHeight="1">
      <c r="A21" s="83"/>
      <c r="B21" s="118"/>
      <c r="C21" s="119"/>
      <c r="D21" s="119"/>
      <c r="E21" s="165"/>
      <c r="F21" s="68"/>
      <c r="G21" s="69"/>
      <c r="H21" s="69"/>
      <c r="I21" s="70"/>
      <c r="J21" s="98"/>
      <c r="K21" s="100"/>
      <c r="L21" s="71"/>
      <c r="M21" s="72"/>
      <c r="N21" s="54"/>
      <c r="O21" s="54"/>
      <c r="P21" s="54"/>
      <c r="Q21" s="56"/>
    </row>
    <row r="22" spans="1:17" ht="12.75" customHeight="1">
      <c r="A22" s="83"/>
      <c r="B22" s="74" t="s">
        <v>10</v>
      </c>
      <c r="C22" s="75"/>
      <c r="D22" s="75"/>
      <c r="E22" s="164" t="s">
        <v>27</v>
      </c>
      <c r="F22" s="65" t="s">
        <v>26</v>
      </c>
      <c r="G22" s="66"/>
      <c r="H22" s="66"/>
      <c r="I22" s="67"/>
      <c r="J22" s="98"/>
      <c r="K22" s="100"/>
      <c r="L22" s="71"/>
      <c r="M22" s="72"/>
      <c r="N22" s="54"/>
      <c r="O22" s="54"/>
      <c r="P22" s="54"/>
      <c r="Q22" s="56"/>
    </row>
    <row r="23" spans="1:17" ht="12.75" customHeight="1">
      <c r="A23" s="83"/>
      <c r="B23" s="76"/>
      <c r="C23" s="77"/>
      <c r="D23" s="77"/>
      <c r="E23" s="165"/>
      <c r="F23" s="68"/>
      <c r="G23" s="69"/>
      <c r="H23" s="69"/>
      <c r="I23" s="70"/>
      <c r="J23" s="98"/>
      <c r="K23" s="100"/>
      <c r="L23" s="71"/>
      <c r="M23" s="72"/>
      <c r="N23" s="54"/>
      <c r="O23" s="54"/>
      <c r="P23" s="54"/>
      <c r="Q23" s="56"/>
    </row>
    <row r="24" spans="1:17" ht="12.75" customHeight="1">
      <c r="A24" s="83"/>
      <c r="B24" s="38" t="s">
        <v>11</v>
      </c>
      <c r="C24" s="39"/>
      <c r="D24" s="39"/>
      <c r="E24" s="164" t="s">
        <v>28</v>
      </c>
      <c r="F24" s="65" t="s">
        <v>29</v>
      </c>
      <c r="G24" s="66"/>
      <c r="H24" s="66"/>
      <c r="I24" s="67"/>
      <c r="J24" s="98"/>
      <c r="K24" s="100"/>
      <c r="L24" s="50">
        <v>2012</v>
      </c>
      <c r="M24" s="52">
        <f>SUM(N24:Q27)</f>
        <v>0</v>
      </c>
      <c r="N24" s="54"/>
      <c r="O24" s="54"/>
      <c r="P24" s="54"/>
      <c r="Q24" s="56"/>
    </row>
    <row r="25" spans="1:17" ht="12.75" customHeight="1">
      <c r="A25" s="83"/>
      <c r="B25" s="40"/>
      <c r="C25" s="41"/>
      <c r="D25" s="41"/>
      <c r="E25" s="189"/>
      <c r="F25" s="205"/>
      <c r="G25" s="206"/>
      <c r="H25" s="206"/>
      <c r="I25" s="207"/>
      <c r="J25" s="98"/>
      <c r="K25" s="100"/>
      <c r="L25" s="50"/>
      <c r="M25" s="52"/>
      <c r="N25" s="54"/>
      <c r="O25" s="54"/>
      <c r="P25" s="54"/>
      <c r="Q25" s="56"/>
    </row>
    <row r="26" spans="1:17" ht="12.75" customHeight="1">
      <c r="A26" s="83"/>
      <c r="B26" s="58"/>
      <c r="C26" s="58"/>
      <c r="D26" s="58"/>
      <c r="E26" s="58"/>
      <c r="F26" s="132" t="s">
        <v>116</v>
      </c>
      <c r="G26" s="132"/>
      <c r="H26" s="132"/>
      <c r="I26" s="132"/>
      <c r="J26" s="132"/>
      <c r="K26" s="132"/>
      <c r="L26" s="50"/>
      <c r="M26" s="52"/>
      <c r="N26" s="54"/>
      <c r="O26" s="54"/>
      <c r="P26" s="54"/>
      <c r="Q26" s="56"/>
    </row>
    <row r="27" spans="1:17" ht="12.75" customHeight="1" thickBot="1">
      <c r="A27" s="83"/>
      <c r="B27" s="58"/>
      <c r="C27" s="58"/>
      <c r="D27" s="58"/>
      <c r="E27" s="58"/>
      <c r="F27" s="132"/>
      <c r="G27" s="132"/>
      <c r="H27" s="132"/>
      <c r="I27" s="132"/>
      <c r="J27" s="132"/>
      <c r="K27" s="132"/>
      <c r="L27" s="51"/>
      <c r="M27" s="53"/>
      <c r="N27" s="55"/>
      <c r="O27" s="55"/>
      <c r="P27" s="55"/>
      <c r="Q27" s="57"/>
    </row>
    <row r="28" spans="1:17" ht="12.75" customHeight="1" thickTop="1">
      <c r="A28" s="83"/>
      <c r="B28" s="58"/>
      <c r="C28" s="58"/>
      <c r="D28" s="58"/>
      <c r="E28" s="58"/>
      <c r="F28" s="58" t="s">
        <v>30</v>
      </c>
      <c r="G28" s="61"/>
      <c r="H28" s="61"/>
      <c r="I28" s="61"/>
      <c r="J28" s="61"/>
      <c r="K28" s="62"/>
      <c r="L28" s="7"/>
      <c r="M28" s="20"/>
      <c r="N28" s="20"/>
      <c r="O28" s="20"/>
      <c r="P28" s="20"/>
      <c r="Q28" s="20"/>
    </row>
    <row r="29" spans="1:17" ht="12.75" customHeight="1" thickBot="1">
      <c r="A29" s="84"/>
      <c r="B29" s="59"/>
      <c r="C29" s="59"/>
      <c r="D29" s="59"/>
      <c r="E29" s="59"/>
      <c r="F29" s="63"/>
      <c r="G29" s="63"/>
      <c r="H29" s="63"/>
      <c r="I29" s="63"/>
      <c r="J29" s="63"/>
      <c r="K29" s="64"/>
      <c r="L29" s="7"/>
      <c r="M29" s="20"/>
      <c r="N29" s="20"/>
      <c r="O29" s="20"/>
      <c r="P29" s="20"/>
      <c r="Q29" s="20"/>
    </row>
    <row r="30" spans="1:17" ht="12.75" customHeight="1" thickTop="1" thickBot="1">
      <c r="A30" s="5"/>
      <c r="B30" s="17"/>
      <c r="C30" s="17"/>
      <c r="D30" s="22"/>
      <c r="E30" s="22"/>
      <c r="F30" s="25"/>
      <c r="G30" s="25"/>
      <c r="H30" s="25"/>
      <c r="I30" s="25"/>
      <c r="J30" s="25"/>
      <c r="K30" s="30"/>
      <c r="L30" s="7"/>
      <c r="M30" s="20"/>
      <c r="N30" s="20"/>
      <c r="O30" s="20"/>
      <c r="P30" s="20"/>
      <c r="Q30" s="20"/>
    </row>
    <row r="31" spans="1:17" ht="12.75" customHeight="1" thickTop="1">
      <c r="A31" s="82">
        <f>A16+1</f>
        <v>2</v>
      </c>
      <c r="B31" s="271" t="s">
        <v>12</v>
      </c>
      <c r="C31" s="272"/>
      <c r="D31" s="271">
        <v>72095</v>
      </c>
      <c r="E31" s="271"/>
      <c r="F31" s="275" t="s">
        <v>24</v>
      </c>
      <c r="G31" s="276"/>
      <c r="H31" s="276"/>
      <c r="I31" s="277"/>
      <c r="J31" s="281" t="s">
        <v>80</v>
      </c>
      <c r="K31" s="99">
        <v>11500</v>
      </c>
      <c r="L31" s="101">
        <v>2010</v>
      </c>
      <c r="M31" s="103">
        <f>SUM(N31:Q34)</f>
        <v>320</v>
      </c>
      <c r="N31" s="105">
        <v>320</v>
      </c>
      <c r="O31" s="105"/>
      <c r="P31" s="105"/>
      <c r="Q31" s="110"/>
    </row>
    <row r="32" spans="1:17" ht="12.75" customHeight="1">
      <c r="A32" s="83"/>
      <c r="B32" s="273"/>
      <c r="C32" s="273"/>
      <c r="D32" s="274"/>
      <c r="E32" s="274"/>
      <c r="F32" s="278"/>
      <c r="G32" s="279"/>
      <c r="H32" s="279"/>
      <c r="I32" s="280"/>
      <c r="J32" s="189"/>
      <c r="K32" s="100"/>
      <c r="L32" s="102"/>
      <c r="M32" s="104"/>
      <c r="N32" s="106"/>
      <c r="O32" s="106"/>
      <c r="P32" s="106"/>
      <c r="Q32" s="111"/>
    </row>
    <row r="33" spans="1:17" ht="12.75" customHeight="1">
      <c r="A33" s="83"/>
      <c r="B33" s="112" t="s">
        <v>8</v>
      </c>
      <c r="C33" s="113"/>
      <c r="D33" s="113"/>
      <c r="E33" s="2"/>
      <c r="F33" s="65" t="s">
        <v>76</v>
      </c>
      <c r="G33" s="66"/>
      <c r="H33" s="66"/>
      <c r="I33" s="67"/>
      <c r="J33" s="98"/>
      <c r="K33" s="100"/>
      <c r="L33" s="102"/>
      <c r="M33" s="104"/>
      <c r="N33" s="106"/>
      <c r="O33" s="106"/>
      <c r="P33" s="106"/>
      <c r="Q33" s="111"/>
    </row>
    <row r="34" spans="1:17" ht="12.75" customHeight="1">
      <c r="A34" s="83"/>
      <c r="B34" s="114"/>
      <c r="C34" s="115"/>
      <c r="D34" s="115"/>
      <c r="E34" s="3"/>
      <c r="F34" s="68"/>
      <c r="G34" s="69"/>
      <c r="H34" s="69"/>
      <c r="I34" s="70"/>
      <c r="J34" s="98"/>
      <c r="K34" s="100"/>
      <c r="L34" s="102"/>
      <c r="M34" s="104"/>
      <c r="N34" s="208"/>
      <c r="O34" s="106"/>
      <c r="P34" s="106"/>
      <c r="Q34" s="111"/>
    </row>
    <row r="35" spans="1:17" ht="12.75" customHeight="1">
      <c r="A35" s="83"/>
      <c r="B35" s="116" t="s">
        <v>9</v>
      </c>
      <c r="C35" s="117"/>
      <c r="D35" s="117"/>
      <c r="E35" s="164" t="s">
        <v>77</v>
      </c>
      <c r="F35" s="65" t="s">
        <v>23</v>
      </c>
      <c r="G35" s="66"/>
      <c r="H35" s="66"/>
      <c r="I35" s="67"/>
      <c r="J35" s="98"/>
      <c r="K35" s="100"/>
      <c r="L35" s="71">
        <v>2011</v>
      </c>
      <c r="M35" s="72">
        <f>SUM(N35:Q38)</f>
        <v>800</v>
      </c>
      <c r="N35" s="106">
        <v>800</v>
      </c>
      <c r="O35" s="54"/>
      <c r="P35" s="54"/>
      <c r="Q35" s="56"/>
    </row>
    <row r="36" spans="1:17" ht="12.75" customHeight="1">
      <c r="A36" s="83"/>
      <c r="B36" s="118"/>
      <c r="C36" s="119"/>
      <c r="D36" s="119"/>
      <c r="E36" s="165"/>
      <c r="F36" s="68"/>
      <c r="G36" s="69"/>
      <c r="H36" s="69"/>
      <c r="I36" s="70"/>
      <c r="J36" s="98"/>
      <c r="K36" s="100"/>
      <c r="L36" s="71"/>
      <c r="M36" s="72"/>
      <c r="N36" s="106"/>
      <c r="O36" s="54"/>
      <c r="P36" s="54"/>
      <c r="Q36" s="56"/>
    </row>
    <row r="37" spans="1:17" ht="12.75" customHeight="1">
      <c r="A37" s="83"/>
      <c r="B37" s="74" t="s">
        <v>10</v>
      </c>
      <c r="C37" s="75"/>
      <c r="D37" s="75"/>
      <c r="E37" s="164" t="s">
        <v>78</v>
      </c>
      <c r="F37" s="214" t="s">
        <v>79</v>
      </c>
      <c r="G37" s="215"/>
      <c r="H37" s="215"/>
      <c r="I37" s="216"/>
      <c r="J37" s="98"/>
      <c r="K37" s="100"/>
      <c r="L37" s="71"/>
      <c r="M37" s="72"/>
      <c r="N37" s="106"/>
      <c r="O37" s="54"/>
      <c r="P37" s="54"/>
      <c r="Q37" s="56"/>
    </row>
    <row r="38" spans="1:17" ht="12.75" customHeight="1">
      <c r="A38" s="83"/>
      <c r="B38" s="76"/>
      <c r="C38" s="77"/>
      <c r="D38" s="77"/>
      <c r="E38" s="165"/>
      <c r="F38" s="217"/>
      <c r="G38" s="218"/>
      <c r="H38" s="218"/>
      <c r="I38" s="219"/>
      <c r="J38" s="98"/>
      <c r="K38" s="100"/>
      <c r="L38" s="71"/>
      <c r="M38" s="72"/>
      <c r="N38" s="106"/>
      <c r="O38" s="54"/>
      <c r="P38" s="54"/>
      <c r="Q38" s="56"/>
    </row>
    <row r="39" spans="1:17" ht="12.75" customHeight="1">
      <c r="A39" s="83"/>
      <c r="B39" s="38" t="s">
        <v>11</v>
      </c>
      <c r="C39" s="39"/>
      <c r="D39" s="39"/>
      <c r="E39" s="164" t="s">
        <v>14</v>
      </c>
      <c r="F39" s="214" t="s">
        <v>14</v>
      </c>
      <c r="G39" s="215"/>
      <c r="H39" s="215"/>
      <c r="I39" s="216"/>
      <c r="J39" s="98"/>
      <c r="K39" s="100"/>
      <c r="L39" s="50">
        <v>2012</v>
      </c>
      <c r="M39" s="52">
        <f>SUM(N39:Q42)</f>
        <v>5300</v>
      </c>
      <c r="N39" s="106">
        <v>5300</v>
      </c>
      <c r="O39" s="54"/>
      <c r="P39" s="54"/>
      <c r="Q39" s="56"/>
    </row>
    <row r="40" spans="1:17" ht="12.75" customHeight="1">
      <c r="A40" s="83"/>
      <c r="B40" s="40"/>
      <c r="C40" s="41"/>
      <c r="D40" s="41"/>
      <c r="E40" s="189"/>
      <c r="F40" s="220"/>
      <c r="G40" s="221"/>
      <c r="H40" s="221"/>
      <c r="I40" s="222"/>
      <c r="J40" s="98"/>
      <c r="K40" s="100"/>
      <c r="L40" s="50"/>
      <c r="M40" s="52"/>
      <c r="N40" s="106"/>
      <c r="O40" s="54"/>
      <c r="P40" s="54"/>
      <c r="Q40" s="56"/>
    </row>
    <row r="41" spans="1:17" ht="12.75" customHeight="1">
      <c r="A41" s="83"/>
      <c r="B41" s="58"/>
      <c r="C41" s="58"/>
      <c r="D41" s="58"/>
      <c r="E41" s="58"/>
      <c r="F41" s="60" t="s">
        <v>81</v>
      </c>
      <c r="G41" s="60"/>
      <c r="H41" s="60"/>
      <c r="I41" s="60"/>
      <c r="J41" s="60"/>
      <c r="K41" s="60"/>
      <c r="L41" s="50"/>
      <c r="M41" s="52"/>
      <c r="N41" s="106"/>
      <c r="O41" s="54"/>
      <c r="P41" s="54"/>
      <c r="Q41" s="56"/>
    </row>
    <row r="42" spans="1:17" ht="12.75" customHeight="1" thickBot="1">
      <c r="A42" s="83"/>
      <c r="B42" s="58"/>
      <c r="C42" s="58"/>
      <c r="D42" s="58"/>
      <c r="E42" s="58"/>
      <c r="F42" s="60"/>
      <c r="G42" s="60"/>
      <c r="H42" s="60"/>
      <c r="I42" s="60"/>
      <c r="J42" s="60"/>
      <c r="K42" s="60"/>
      <c r="L42" s="51"/>
      <c r="M42" s="53"/>
      <c r="N42" s="181"/>
      <c r="O42" s="55"/>
      <c r="P42" s="55"/>
      <c r="Q42" s="57"/>
    </row>
    <row r="43" spans="1:17" ht="12.75" customHeight="1" thickTop="1">
      <c r="A43" s="83"/>
      <c r="B43" s="58"/>
      <c r="C43" s="58"/>
      <c r="D43" s="58"/>
      <c r="E43" s="58"/>
      <c r="F43" s="58" t="s">
        <v>21</v>
      </c>
      <c r="G43" s="61"/>
      <c r="H43" s="61"/>
      <c r="I43" s="61"/>
      <c r="J43" s="61"/>
      <c r="K43" s="62"/>
      <c r="L43" s="7"/>
      <c r="M43" s="20"/>
      <c r="N43" s="20"/>
      <c r="O43" s="20"/>
      <c r="P43" s="20"/>
      <c r="Q43" s="20"/>
    </row>
    <row r="44" spans="1:17" ht="12.75" customHeight="1" thickBot="1">
      <c r="A44" s="84"/>
      <c r="B44" s="59"/>
      <c r="C44" s="59"/>
      <c r="D44" s="59"/>
      <c r="E44" s="59"/>
      <c r="F44" s="63"/>
      <c r="G44" s="63"/>
      <c r="H44" s="63"/>
      <c r="I44" s="63"/>
      <c r="J44" s="63"/>
      <c r="K44" s="64"/>
      <c r="L44" s="7"/>
      <c r="M44" s="20"/>
      <c r="N44" s="20"/>
      <c r="O44" s="20"/>
      <c r="P44" s="20"/>
      <c r="Q44" s="20"/>
    </row>
    <row r="45" spans="1:17" ht="17.25" thickTop="1" thickBot="1">
      <c r="A45" s="6"/>
      <c r="B45" s="190"/>
      <c r="C45" s="190"/>
      <c r="D45" s="190"/>
      <c r="E45" s="190"/>
      <c r="F45" s="190"/>
      <c r="G45" s="190"/>
      <c r="H45" s="190"/>
      <c r="I45" s="190"/>
      <c r="J45" s="23"/>
      <c r="K45" s="29"/>
      <c r="L45" s="23"/>
      <c r="M45" s="21"/>
      <c r="N45" s="21"/>
      <c r="O45" s="21"/>
      <c r="P45" s="21"/>
      <c r="Q45" s="21"/>
    </row>
    <row r="46" spans="1:17" ht="12.75" customHeight="1" thickTop="1">
      <c r="A46" s="82">
        <f>A31+1</f>
        <v>3</v>
      </c>
      <c r="B46" s="85" t="s">
        <v>12</v>
      </c>
      <c r="C46" s="161"/>
      <c r="D46" s="156">
        <v>75023</v>
      </c>
      <c r="E46" s="157"/>
      <c r="F46" s="93" t="s">
        <v>33</v>
      </c>
      <c r="G46" s="93"/>
      <c r="H46" s="93"/>
      <c r="I46" s="94"/>
      <c r="J46" s="97" t="s">
        <v>35</v>
      </c>
      <c r="K46" s="99">
        <v>891696</v>
      </c>
      <c r="L46" s="101">
        <v>2010</v>
      </c>
      <c r="M46" s="103">
        <f>SUM(N46:Q49)</f>
        <v>801431</v>
      </c>
      <c r="N46" s="105">
        <v>120215</v>
      </c>
      <c r="O46" s="105"/>
      <c r="P46" s="105">
        <v>681216</v>
      </c>
      <c r="Q46" s="110"/>
    </row>
    <row r="47" spans="1:17" ht="12.75" customHeight="1">
      <c r="A47" s="83"/>
      <c r="B47" s="162"/>
      <c r="C47" s="163"/>
      <c r="D47" s="158"/>
      <c r="E47" s="159"/>
      <c r="F47" s="95"/>
      <c r="G47" s="95"/>
      <c r="H47" s="95"/>
      <c r="I47" s="96"/>
      <c r="J47" s="98"/>
      <c r="K47" s="100"/>
      <c r="L47" s="102"/>
      <c r="M47" s="104"/>
      <c r="N47" s="106"/>
      <c r="O47" s="106"/>
      <c r="P47" s="106"/>
      <c r="Q47" s="111"/>
    </row>
    <row r="48" spans="1:17" ht="12.75" customHeight="1">
      <c r="A48" s="83"/>
      <c r="B48" s="112" t="s">
        <v>8</v>
      </c>
      <c r="C48" s="113"/>
      <c r="D48" s="113"/>
      <c r="E48" s="2"/>
      <c r="F48" s="65" t="s">
        <v>15</v>
      </c>
      <c r="G48" s="66"/>
      <c r="H48" s="66"/>
      <c r="I48" s="67"/>
      <c r="J48" s="98"/>
      <c r="K48" s="100"/>
      <c r="L48" s="102"/>
      <c r="M48" s="104"/>
      <c r="N48" s="106"/>
      <c r="O48" s="106"/>
      <c r="P48" s="106"/>
      <c r="Q48" s="111"/>
    </row>
    <row r="49" spans="1:17" ht="12.75" customHeight="1">
      <c r="A49" s="83"/>
      <c r="B49" s="114"/>
      <c r="C49" s="115"/>
      <c r="D49" s="115"/>
      <c r="E49" s="3"/>
      <c r="F49" s="68"/>
      <c r="G49" s="69"/>
      <c r="H49" s="69"/>
      <c r="I49" s="70"/>
      <c r="J49" s="98"/>
      <c r="K49" s="100"/>
      <c r="L49" s="102"/>
      <c r="M49" s="104"/>
      <c r="N49" s="106"/>
      <c r="O49" s="106"/>
      <c r="P49" s="106"/>
      <c r="Q49" s="111"/>
    </row>
    <row r="50" spans="1:17" ht="12.75" customHeight="1">
      <c r="A50" s="83"/>
      <c r="B50" s="116" t="s">
        <v>9</v>
      </c>
      <c r="C50" s="117"/>
      <c r="D50" s="117"/>
      <c r="E50" s="164" t="s">
        <v>22</v>
      </c>
      <c r="F50" s="65" t="s">
        <v>23</v>
      </c>
      <c r="G50" s="66"/>
      <c r="H50" s="66"/>
      <c r="I50" s="67"/>
      <c r="J50" s="98"/>
      <c r="K50" s="100"/>
      <c r="L50" s="71">
        <v>2011</v>
      </c>
      <c r="M50" s="72">
        <f>SUM(N50:Q53)</f>
        <v>0</v>
      </c>
      <c r="N50" s="54"/>
      <c r="O50" s="54"/>
      <c r="P50" s="54"/>
      <c r="Q50" s="56"/>
    </row>
    <row r="51" spans="1:17" ht="12.75" customHeight="1">
      <c r="A51" s="83"/>
      <c r="B51" s="118"/>
      <c r="C51" s="119"/>
      <c r="D51" s="119"/>
      <c r="E51" s="165"/>
      <c r="F51" s="68"/>
      <c r="G51" s="69"/>
      <c r="H51" s="69"/>
      <c r="I51" s="70"/>
      <c r="J51" s="98"/>
      <c r="K51" s="100"/>
      <c r="L51" s="71"/>
      <c r="M51" s="72"/>
      <c r="N51" s="54"/>
      <c r="O51" s="54"/>
      <c r="P51" s="54"/>
      <c r="Q51" s="56"/>
    </row>
    <row r="52" spans="1:17" ht="12.75" customHeight="1">
      <c r="A52" s="83"/>
      <c r="B52" s="74" t="s">
        <v>10</v>
      </c>
      <c r="C52" s="75"/>
      <c r="D52" s="75"/>
      <c r="E52" s="164" t="s">
        <v>72</v>
      </c>
      <c r="F52" s="65" t="s">
        <v>74</v>
      </c>
      <c r="G52" s="66"/>
      <c r="H52" s="66"/>
      <c r="I52" s="67"/>
      <c r="J52" s="98"/>
      <c r="K52" s="100"/>
      <c r="L52" s="71"/>
      <c r="M52" s="72"/>
      <c r="N52" s="54"/>
      <c r="O52" s="54"/>
      <c r="P52" s="54"/>
      <c r="Q52" s="56"/>
    </row>
    <row r="53" spans="1:17" ht="12.75" customHeight="1">
      <c r="A53" s="83"/>
      <c r="B53" s="76"/>
      <c r="C53" s="77"/>
      <c r="D53" s="77"/>
      <c r="E53" s="165"/>
      <c r="F53" s="68"/>
      <c r="G53" s="69"/>
      <c r="H53" s="69"/>
      <c r="I53" s="70"/>
      <c r="J53" s="98"/>
      <c r="K53" s="100"/>
      <c r="L53" s="71"/>
      <c r="M53" s="72"/>
      <c r="N53" s="54"/>
      <c r="O53" s="54"/>
      <c r="P53" s="54"/>
      <c r="Q53" s="56"/>
    </row>
    <row r="54" spans="1:17" ht="12.75" customHeight="1">
      <c r="A54" s="83"/>
      <c r="B54" s="38" t="s">
        <v>11</v>
      </c>
      <c r="C54" s="39"/>
      <c r="D54" s="39"/>
      <c r="E54" s="164" t="s">
        <v>34</v>
      </c>
      <c r="F54" s="65" t="s">
        <v>34</v>
      </c>
      <c r="G54" s="66"/>
      <c r="H54" s="66"/>
      <c r="I54" s="67"/>
      <c r="J54" s="98"/>
      <c r="K54" s="100"/>
      <c r="L54" s="50">
        <v>2012</v>
      </c>
      <c r="M54" s="52">
        <f>SUM(N54:Q57)</f>
        <v>0</v>
      </c>
      <c r="N54" s="54"/>
      <c r="O54" s="54"/>
      <c r="P54" s="54"/>
      <c r="Q54" s="56"/>
    </row>
    <row r="55" spans="1:17" ht="12.75" customHeight="1">
      <c r="A55" s="83"/>
      <c r="B55" s="40"/>
      <c r="C55" s="41"/>
      <c r="D55" s="41"/>
      <c r="E55" s="189"/>
      <c r="F55" s="205"/>
      <c r="G55" s="206"/>
      <c r="H55" s="206"/>
      <c r="I55" s="207"/>
      <c r="J55" s="98"/>
      <c r="K55" s="100"/>
      <c r="L55" s="50"/>
      <c r="M55" s="52"/>
      <c r="N55" s="54"/>
      <c r="O55" s="54"/>
      <c r="P55" s="54"/>
      <c r="Q55" s="56"/>
    </row>
    <row r="56" spans="1:17" ht="12.75" customHeight="1">
      <c r="A56" s="83"/>
      <c r="B56" s="58"/>
      <c r="C56" s="58"/>
      <c r="D56" s="58"/>
      <c r="E56" s="58"/>
      <c r="F56" s="60" t="s">
        <v>31</v>
      </c>
      <c r="G56" s="60"/>
      <c r="H56" s="60"/>
      <c r="I56" s="60"/>
      <c r="J56" s="60"/>
      <c r="K56" s="60"/>
      <c r="L56" s="50"/>
      <c r="M56" s="52"/>
      <c r="N56" s="54"/>
      <c r="O56" s="54"/>
      <c r="P56" s="54"/>
      <c r="Q56" s="56"/>
    </row>
    <row r="57" spans="1:17" ht="12.75" customHeight="1" thickBot="1">
      <c r="A57" s="83"/>
      <c r="B57" s="58"/>
      <c r="C57" s="58"/>
      <c r="D57" s="58"/>
      <c r="E57" s="58"/>
      <c r="F57" s="60"/>
      <c r="G57" s="60"/>
      <c r="H57" s="60"/>
      <c r="I57" s="60"/>
      <c r="J57" s="60"/>
      <c r="K57" s="60"/>
      <c r="L57" s="51"/>
      <c r="M57" s="53"/>
      <c r="N57" s="55"/>
      <c r="O57" s="55"/>
      <c r="P57" s="55"/>
      <c r="Q57" s="57"/>
    </row>
    <row r="58" spans="1:17" ht="12.75" customHeight="1" thickTop="1">
      <c r="A58" s="83"/>
      <c r="B58" s="58"/>
      <c r="C58" s="58"/>
      <c r="D58" s="58"/>
      <c r="E58" s="58"/>
      <c r="F58" s="58" t="s">
        <v>32</v>
      </c>
      <c r="G58" s="61"/>
      <c r="H58" s="61"/>
      <c r="I58" s="61"/>
      <c r="J58" s="61"/>
      <c r="K58" s="62"/>
      <c r="L58" s="7"/>
      <c r="M58" s="20"/>
      <c r="N58" s="20"/>
      <c r="O58" s="20"/>
      <c r="P58" s="20"/>
      <c r="Q58" s="20"/>
    </row>
    <row r="59" spans="1:17" ht="12.75" customHeight="1" thickBot="1">
      <c r="A59" s="84"/>
      <c r="B59" s="59"/>
      <c r="C59" s="59"/>
      <c r="D59" s="59"/>
      <c r="E59" s="59"/>
      <c r="F59" s="63"/>
      <c r="G59" s="63"/>
      <c r="H59" s="63"/>
      <c r="I59" s="63"/>
      <c r="J59" s="63"/>
      <c r="K59" s="64"/>
      <c r="L59" s="7"/>
      <c r="M59" s="20"/>
      <c r="N59" s="20"/>
      <c r="O59" s="20"/>
      <c r="P59" s="20"/>
      <c r="Q59" s="20"/>
    </row>
    <row r="60" spans="1:17" ht="12.75" customHeight="1" thickTop="1" thickBot="1">
      <c r="A60" s="5"/>
      <c r="B60" s="14"/>
      <c r="C60" s="14"/>
      <c r="D60" s="22"/>
      <c r="E60" s="22"/>
      <c r="F60" s="25"/>
      <c r="G60" s="25"/>
      <c r="H60" s="25"/>
      <c r="I60" s="25"/>
      <c r="J60" s="25"/>
      <c r="K60" s="31"/>
      <c r="L60" s="7"/>
      <c r="M60" s="20"/>
      <c r="N60" s="20"/>
      <c r="O60" s="20"/>
      <c r="P60" s="20"/>
      <c r="Q60" s="20"/>
    </row>
    <row r="61" spans="1:17" ht="12.75" customHeight="1" thickTop="1">
      <c r="A61" s="82">
        <f>A46+1</f>
        <v>4</v>
      </c>
      <c r="B61" s="271" t="s">
        <v>12</v>
      </c>
      <c r="C61" s="272"/>
      <c r="D61" s="271">
        <v>85111</v>
      </c>
      <c r="E61" s="271"/>
      <c r="F61" s="275" t="s">
        <v>69</v>
      </c>
      <c r="G61" s="276"/>
      <c r="H61" s="276"/>
      <c r="I61" s="277"/>
      <c r="J61" s="281" t="s">
        <v>66</v>
      </c>
      <c r="K61" s="99">
        <v>365142</v>
      </c>
      <c r="L61" s="101">
        <v>2010</v>
      </c>
      <c r="M61" s="103">
        <f>SUM(N61:Q64)</f>
        <v>12200</v>
      </c>
      <c r="N61" s="105">
        <v>12200</v>
      </c>
      <c r="O61" s="105"/>
      <c r="P61" s="105"/>
      <c r="Q61" s="110"/>
    </row>
    <row r="62" spans="1:17" ht="12.75" customHeight="1">
      <c r="A62" s="83"/>
      <c r="B62" s="273"/>
      <c r="C62" s="273"/>
      <c r="D62" s="274"/>
      <c r="E62" s="274"/>
      <c r="F62" s="278"/>
      <c r="G62" s="279"/>
      <c r="H62" s="279"/>
      <c r="I62" s="280"/>
      <c r="J62" s="189"/>
      <c r="K62" s="100"/>
      <c r="L62" s="102"/>
      <c r="M62" s="104"/>
      <c r="N62" s="106"/>
      <c r="O62" s="106"/>
      <c r="P62" s="106"/>
      <c r="Q62" s="111"/>
    </row>
    <row r="63" spans="1:17" ht="12.75" customHeight="1">
      <c r="A63" s="83"/>
      <c r="B63" s="112" t="s">
        <v>8</v>
      </c>
      <c r="C63" s="113"/>
      <c r="D63" s="113"/>
      <c r="E63" s="2"/>
      <c r="F63" s="65" t="s">
        <v>39</v>
      </c>
      <c r="G63" s="66"/>
      <c r="H63" s="66"/>
      <c r="I63" s="67"/>
      <c r="J63" s="98"/>
      <c r="K63" s="100"/>
      <c r="L63" s="102"/>
      <c r="M63" s="104"/>
      <c r="N63" s="106"/>
      <c r="O63" s="106"/>
      <c r="P63" s="106"/>
      <c r="Q63" s="111"/>
    </row>
    <row r="64" spans="1:17" ht="12.75" customHeight="1">
      <c r="A64" s="83"/>
      <c r="B64" s="114"/>
      <c r="C64" s="115"/>
      <c r="D64" s="115"/>
      <c r="E64" s="3"/>
      <c r="F64" s="68"/>
      <c r="G64" s="69"/>
      <c r="H64" s="69"/>
      <c r="I64" s="70"/>
      <c r="J64" s="98"/>
      <c r="K64" s="100"/>
      <c r="L64" s="102"/>
      <c r="M64" s="104"/>
      <c r="N64" s="208"/>
      <c r="O64" s="106"/>
      <c r="P64" s="106"/>
      <c r="Q64" s="111"/>
    </row>
    <row r="65" spans="1:17" ht="12.75" customHeight="1">
      <c r="A65" s="83"/>
      <c r="B65" s="116" t="s">
        <v>9</v>
      </c>
      <c r="C65" s="117"/>
      <c r="D65" s="117"/>
      <c r="E65" s="164" t="s">
        <v>62</v>
      </c>
      <c r="F65" s="65" t="s">
        <v>63</v>
      </c>
      <c r="G65" s="66"/>
      <c r="H65" s="66"/>
      <c r="I65" s="67"/>
      <c r="J65" s="98"/>
      <c r="K65" s="100"/>
      <c r="L65" s="71">
        <v>2011</v>
      </c>
      <c r="M65" s="72">
        <f>SUM(N65:Q68)</f>
        <v>460742</v>
      </c>
      <c r="N65" s="106">
        <v>460742</v>
      </c>
      <c r="O65" s="54"/>
      <c r="P65" s="54"/>
      <c r="Q65" s="56"/>
    </row>
    <row r="66" spans="1:17" ht="12.75" customHeight="1">
      <c r="A66" s="83"/>
      <c r="B66" s="118"/>
      <c r="C66" s="119"/>
      <c r="D66" s="119"/>
      <c r="E66" s="165"/>
      <c r="F66" s="68"/>
      <c r="G66" s="69"/>
      <c r="H66" s="69"/>
      <c r="I66" s="70"/>
      <c r="J66" s="98"/>
      <c r="K66" s="100"/>
      <c r="L66" s="71"/>
      <c r="M66" s="72"/>
      <c r="N66" s="106"/>
      <c r="O66" s="54"/>
      <c r="P66" s="54"/>
      <c r="Q66" s="56"/>
    </row>
    <row r="67" spans="1:17" ht="12.75" customHeight="1">
      <c r="A67" s="83"/>
      <c r="B67" s="74" t="s">
        <v>10</v>
      </c>
      <c r="C67" s="75"/>
      <c r="D67" s="75"/>
      <c r="E67" s="164" t="s">
        <v>64</v>
      </c>
      <c r="F67" s="214" t="s">
        <v>65</v>
      </c>
      <c r="G67" s="215"/>
      <c r="H67" s="215"/>
      <c r="I67" s="216"/>
      <c r="J67" s="98"/>
      <c r="K67" s="100"/>
      <c r="L67" s="71"/>
      <c r="M67" s="72"/>
      <c r="N67" s="106"/>
      <c r="O67" s="54"/>
      <c r="P67" s="54"/>
      <c r="Q67" s="56"/>
    </row>
    <row r="68" spans="1:17" ht="12.75" customHeight="1">
      <c r="A68" s="83"/>
      <c r="B68" s="76"/>
      <c r="C68" s="77"/>
      <c r="D68" s="77"/>
      <c r="E68" s="165"/>
      <c r="F68" s="217"/>
      <c r="G68" s="218"/>
      <c r="H68" s="218"/>
      <c r="I68" s="219"/>
      <c r="J68" s="98"/>
      <c r="K68" s="100"/>
      <c r="L68" s="71"/>
      <c r="M68" s="72"/>
      <c r="N68" s="106"/>
      <c r="O68" s="54"/>
      <c r="P68" s="54"/>
      <c r="Q68" s="56"/>
    </row>
    <row r="69" spans="1:17" ht="12.75" customHeight="1">
      <c r="A69" s="83"/>
      <c r="B69" s="38" t="s">
        <v>11</v>
      </c>
      <c r="C69" s="39"/>
      <c r="D69" s="39"/>
      <c r="E69" s="164" t="s">
        <v>14</v>
      </c>
      <c r="F69" s="214" t="s">
        <v>14</v>
      </c>
      <c r="G69" s="215"/>
      <c r="H69" s="215"/>
      <c r="I69" s="216"/>
      <c r="J69" s="98"/>
      <c r="K69" s="100"/>
      <c r="L69" s="50">
        <v>2012</v>
      </c>
      <c r="M69" s="52">
        <f>SUM(N69:Q72)</f>
        <v>0</v>
      </c>
      <c r="N69" s="106"/>
      <c r="O69" s="54"/>
      <c r="P69" s="54"/>
      <c r="Q69" s="56"/>
    </row>
    <row r="70" spans="1:17" ht="12.75" customHeight="1">
      <c r="A70" s="83"/>
      <c r="B70" s="40"/>
      <c r="C70" s="41"/>
      <c r="D70" s="41"/>
      <c r="E70" s="189"/>
      <c r="F70" s="220"/>
      <c r="G70" s="221"/>
      <c r="H70" s="221"/>
      <c r="I70" s="222"/>
      <c r="J70" s="98"/>
      <c r="K70" s="100"/>
      <c r="L70" s="50"/>
      <c r="M70" s="52"/>
      <c r="N70" s="106"/>
      <c r="O70" s="54"/>
      <c r="P70" s="54"/>
      <c r="Q70" s="56"/>
    </row>
    <row r="71" spans="1:17" ht="12.75" customHeight="1">
      <c r="A71" s="83"/>
      <c r="B71" s="58"/>
      <c r="C71" s="58"/>
      <c r="D71" s="58"/>
      <c r="E71" s="58"/>
      <c r="F71" s="60" t="s">
        <v>67</v>
      </c>
      <c r="G71" s="60"/>
      <c r="H71" s="60"/>
      <c r="I71" s="60"/>
      <c r="J71" s="60"/>
      <c r="K71" s="60"/>
      <c r="L71" s="50"/>
      <c r="M71" s="52"/>
      <c r="N71" s="106"/>
      <c r="O71" s="54"/>
      <c r="P71" s="54"/>
      <c r="Q71" s="56"/>
    </row>
    <row r="72" spans="1:17" ht="12.75" customHeight="1" thickBot="1">
      <c r="A72" s="83"/>
      <c r="B72" s="58"/>
      <c r="C72" s="58"/>
      <c r="D72" s="58"/>
      <c r="E72" s="58"/>
      <c r="F72" s="60"/>
      <c r="G72" s="60"/>
      <c r="H72" s="60"/>
      <c r="I72" s="60"/>
      <c r="J72" s="60"/>
      <c r="K72" s="60"/>
      <c r="L72" s="51"/>
      <c r="M72" s="53"/>
      <c r="N72" s="181"/>
      <c r="O72" s="55"/>
      <c r="P72" s="55"/>
      <c r="Q72" s="57"/>
    </row>
    <row r="73" spans="1:17" ht="12.75" customHeight="1" thickTop="1">
      <c r="A73" s="83"/>
      <c r="B73" s="58"/>
      <c r="C73" s="58"/>
      <c r="D73" s="58"/>
      <c r="E73" s="58"/>
      <c r="F73" s="58" t="s">
        <v>68</v>
      </c>
      <c r="G73" s="61"/>
      <c r="H73" s="61"/>
      <c r="I73" s="61"/>
      <c r="J73" s="61"/>
      <c r="K73" s="62"/>
      <c r="L73" s="7"/>
      <c r="M73" s="20"/>
      <c r="N73" s="20"/>
      <c r="O73" s="20"/>
      <c r="P73" s="20"/>
      <c r="Q73" s="20"/>
    </row>
    <row r="74" spans="1:17" ht="12.75" customHeight="1" thickBot="1">
      <c r="A74" s="84"/>
      <c r="B74" s="59"/>
      <c r="C74" s="59"/>
      <c r="D74" s="59"/>
      <c r="E74" s="59"/>
      <c r="F74" s="63"/>
      <c r="G74" s="63"/>
      <c r="H74" s="63"/>
      <c r="I74" s="63"/>
      <c r="J74" s="63"/>
      <c r="K74" s="64"/>
      <c r="L74" s="7"/>
      <c r="M74" s="20"/>
      <c r="N74" s="20"/>
      <c r="O74" s="20"/>
      <c r="P74" s="20"/>
      <c r="Q74" s="20"/>
    </row>
    <row r="75" spans="1:17" ht="12.75" customHeight="1" thickTop="1" thickBot="1">
      <c r="A75" s="5"/>
      <c r="B75" s="14"/>
      <c r="C75" s="14"/>
      <c r="D75" s="22"/>
      <c r="E75" s="22"/>
      <c r="F75" s="25"/>
      <c r="G75" s="25"/>
      <c r="H75" s="25"/>
      <c r="I75" s="25"/>
      <c r="J75" s="25"/>
      <c r="K75" s="31"/>
      <c r="L75" s="7"/>
      <c r="M75" s="20"/>
      <c r="N75" s="20"/>
      <c r="O75" s="20"/>
      <c r="P75" s="20"/>
      <c r="Q75" s="20"/>
    </row>
    <row r="76" spans="1:17" ht="12.75" customHeight="1" thickTop="1">
      <c r="A76" s="82">
        <f>A61+1</f>
        <v>5</v>
      </c>
      <c r="B76" s="264" t="s">
        <v>12</v>
      </c>
      <c r="C76" s="157"/>
      <c r="D76" s="264">
        <v>85232</v>
      </c>
      <c r="E76" s="157"/>
      <c r="F76" s="282" t="s">
        <v>70</v>
      </c>
      <c r="G76" s="93"/>
      <c r="H76" s="93"/>
      <c r="I76" s="94"/>
      <c r="J76" s="97" t="s">
        <v>118</v>
      </c>
      <c r="K76" s="99">
        <v>2741340</v>
      </c>
      <c r="L76" s="252">
        <v>2010</v>
      </c>
      <c r="M76" s="255">
        <f>SUM(N76:Q79)</f>
        <v>2338200</v>
      </c>
      <c r="N76" s="258">
        <v>1051957</v>
      </c>
      <c r="O76" s="258"/>
      <c r="P76" s="258">
        <v>1286243</v>
      </c>
      <c r="Q76" s="259"/>
    </row>
    <row r="77" spans="1:17" ht="12.75" customHeight="1">
      <c r="A77" s="83"/>
      <c r="B77" s="265"/>
      <c r="C77" s="159"/>
      <c r="D77" s="265"/>
      <c r="E77" s="159"/>
      <c r="F77" s="283"/>
      <c r="G77" s="95"/>
      <c r="H77" s="95"/>
      <c r="I77" s="96"/>
      <c r="J77" s="98"/>
      <c r="K77" s="100"/>
      <c r="L77" s="253"/>
      <c r="M77" s="256"/>
      <c r="N77" s="212"/>
      <c r="O77" s="212"/>
      <c r="P77" s="212"/>
      <c r="Q77" s="260"/>
    </row>
    <row r="78" spans="1:17" ht="12.75" customHeight="1">
      <c r="A78" s="83"/>
      <c r="B78" s="262" t="s">
        <v>8</v>
      </c>
      <c r="C78" s="263"/>
      <c r="D78" s="263"/>
      <c r="E78" s="2"/>
      <c r="F78" s="65" t="s">
        <v>15</v>
      </c>
      <c r="G78" s="66"/>
      <c r="H78" s="66"/>
      <c r="I78" s="67"/>
      <c r="J78" s="98"/>
      <c r="K78" s="100"/>
      <c r="L78" s="253"/>
      <c r="M78" s="256"/>
      <c r="N78" s="212"/>
      <c r="O78" s="212"/>
      <c r="P78" s="212"/>
      <c r="Q78" s="260"/>
    </row>
    <row r="79" spans="1:17" ht="12.75" customHeight="1">
      <c r="A79" s="83"/>
      <c r="B79" s="114"/>
      <c r="C79" s="115"/>
      <c r="D79" s="115"/>
      <c r="E79" s="3"/>
      <c r="F79" s="68"/>
      <c r="G79" s="69"/>
      <c r="H79" s="69"/>
      <c r="I79" s="70"/>
      <c r="J79" s="98"/>
      <c r="K79" s="100"/>
      <c r="L79" s="254"/>
      <c r="M79" s="257"/>
      <c r="N79" s="213"/>
      <c r="O79" s="213"/>
      <c r="P79" s="213"/>
      <c r="Q79" s="261"/>
    </row>
    <row r="80" spans="1:17" ht="12.75" customHeight="1">
      <c r="A80" s="83"/>
      <c r="B80" s="116" t="s">
        <v>9</v>
      </c>
      <c r="C80" s="117"/>
      <c r="D80" s="117"/>
      <c r="E80" s="164" t="s">
        <v>51</v>
      </c>
      <c r="F80" s="65" t="s">
        <v>13</v>
      </c>
      <c r="G80" s="66"/>
      <c r="H80" s="66"/>
      <c r="I80" s="67"/>
      <c r="J80" s="98"/>
      <c r="K80" s="100"/>
      <c r="L80" s="267">
        <v>2011</v>
      </c>
      <c r="M80" s="209">
        <f>SUM(N80:Q83)</f>
        <v>250000</v>
      </c>
      <c r="N80" s="208">
        <v>182301</v>
      </c>
      <c r="O80" s="73"/>
      <c r="P80" s="73">
        <v>67699</v>
      </c>
      <c r="Q80" s="224"/>
    </row>
    <row r="81" spans="1:17" ht="12.75" customHeight="1">
      <c r="A81" s="83"/>
      <c r="B81" s="118"/>
      <c r="C81" s="119"/>
      <c r="D81" s="119"/>
      <c r="E81" s="165"/>
      <c r="F81" s="68"/>
      <c r="G81" s="69"/>
      <c r="H81" s="69"/>
      <c r="I81" s="70"/>
      <c r="J81" s="98"/>
      <c r="K81" s="100"/>
      <c r="L81" s="268"/>
      <c r="M81" s="210"/>
      <c r="N81" s="212"/>
      <c r="O81" s="108"/>
      <c r="P81" s="108"/>
      <c r="Q81" s="225"/>
    </row>
    <row r="82" spans="1:17" ht="12.75" customHeight="1">
      <c r="A82" s="83"/>
      <c r="B82" s="74" t="s">
        <v>10</v>
      </c>
      <c r="C82" s="75"/>
      <c r="D82" s="75"/>
      <c r="E82" s="164" t="s">
        <v>73</v>
      </c>
      <c r="F82" s="65" t="s">
        <v>115</v>
      </c>
      <c r="G82" s="66"/>
      <c r="H82" s="66"/>
      <c r="I82" s="67"/>
      <c r="J82" s="98"/>
      <c r="K82" s="100"/>
      <c r="L82" s="268"/>
      <c r="M82" s="210"/>
      <c r="N82" s="212"/>
      <c r="O82" s="108"/>
      <c r="P82" s="108"/>
      <c r="Q82" s="225"/>
    </row>
    <row r="83" spans="1:17" ht="12.75" customHeight="1">
      <c r="A83" s="83"/>
      <c r="B83" s="76"/>
      <c r="C83" s="77"/>
      <c r="D83" s="77"/>
      <c r="E83" s="165"/>
      <c r="F83" s="68"/>
      <c r="G83" s="69"/>
      <c r="H83" s="69"/>
      <c r="I83" s="70"/>
      <c r="J83" s="98"/>
      <c r="K83" s="100"/>
      <c r="L83" s="269"/>
      <c r="M83" s="211"/>
      <c r="N83" s="213"/>
      <c r="O83" s="109"/>
      <c r="P83" s="109"/>
      <c r="Q83" s="266"/>
    </row>
    <row r="84" spans="1:17" ht="12.75" customHeight="1">
      <c r="A84" s="83"/>
      <c r="B84" s="38" t="s">
        <v>11</v>
      </c>
      <c r="C84" s="39"/>
      <c r="D84" s="39"/>
      <c r="E84" s="164" t="s">
        <v>14</v>
      </c>
      <c r="F84" s="214" t="s">
        <v>14</v>
      </c>
      <c r="G84" s="215"/>
      <c r="H84" s="215"/>
      <c r="I84" s="216"/>
      <c r="J84" s="98"/>
      <c r="K84" s="100"/>
      <c r="L84" s="244">
        <v>2012</v>
      </c>
      <c r="M84" s="247">
        <f>SUM(N84:Q87)</f>
        <v>0</v>
      </c>
      <c r="N84" s="208"/>
      <c r="O84" s="73"/>
      <c r="P84" s="73"/>
      <c r="Q84" s="224"/>
    </row>
    <row r="85" spans="1:17" ht="12.75" customHeight="1">
      <c r="A85" s="83"/>
      <c r="B85" s="191"/>
      <c r="C85" s="192"/>
      <c r="D85" s="192"/>
      <c r="E85" s="165"/>
      <c r="F85" s="217"/>
      <c r="G85" s="218"/>
      <c r="H85" s="218"/>
      <c r="I85" s="219"/>
      <c r="J85" s="250"/>
      <c r="K85" s="251"/>
      <c r="L85" s="245"/>
      <c r="M85" s="248"/>
      <c r="N85" s="212"/>
      <c r="O85" s="108"/>
      <c r="P85" s="108"/>
      <c r="Q85" s="225"/>
    </row>
    <row r="86" spans="1:17" ht="12.75" customHeight="1">
      <c r="A86" s="83"/>
      <c r="B86" s="227"/>
      <c r="C86" s="228"/>
      <c r="D86" s="228"/>
      <c r="E86" s="229"/>
      <c r="F86" s="236" t="s">
        <v>125</v>
      </c>
      <c r="G86" s="237"/>
      <c r="H86" s="237"/>
      <c r="I86" s="237"/>
      <c r="J86" s="237"/>
      <c r="K86" s="238"/>
      <c r="L86" s="245"/>
      <c r="M86" s="248"/>
      <c r="N86" s="212"/>
      <c r="O86" s="108"/>
      <c r="P86" s="108"/>
      <c r="Q86" s="225"/>
    </row>
    <row r="87" spans="1:17" ht="12.75" customHeight="1" thickBot="1">
      <c r="A87" s="83"/>
      <c r="B87" s="230"/>
      <c r="C87" s="231"/>
      <c r="D87" s="231"/>
      <c r="E87" s="232"/>
      <c r="F87" s="239"/>
      <c r="G87" s="240"/>
      <c r="H87" s="240"/>
      <c r="I87" s="240"/>
      <c r="J87" s="240"/>
      <c r="K87" s="241"/>
      <c r="L87" s="246"/>
      <c r="M87" s="249"/>
      <c r="N87" s="270"/>
      <c r="O87" s="223"/>
      <c r="P87" s="223"/>
      <c r="Q87" s="226"/>
    </row>
    <row r="88" spans="1:17" ht="12.75" customHeight="1" thickTop="1">
      <c r="A88" s="83"/>
      <c r="B88" s="230"/>
      <c r="C88" s="231"/>
      <c r="D88" s="231"/>
      <c r="E88" s="232"/>
      <c r="F88" s="227" t="s">
        <v>109</v>
      </c>
      <c r="G88" s="228"/>
      <c r="H88" s="228"/>
      <c r="I88" s="228"/>
      <c r="J88" s="228"/>
      <c r="K88" s="242"/>
      <c r="L88" s="7"/>
      <c r="M88" s="20"/>
      <c r="N88" s="20"/>
      <c r="O88" s="20"/>
      <c r="P88" s="20"/>
      <c r="Q88" s="20"/>
    </row>
    <row r="89" spans="1:17" ht="12.75" customHeight="1" thickBot="1">
      <c r="A89" s="84"/>
      <c r="B89" s="233"/>
      <c r="C89" s="234"/>
      <c r="D89" s="234"/>
      <c r="E89" s="235"/>
      <c r="F89" s="233"/>
      <c r="G89" s="234"/>
      <c r="H89" s="234"/>
      <c r="I89" s="234"/>
      <c r="J89" s="234"/>
      <c r="K89" s="243"/>
      <c r="L89" s="7"/>
      <c r="M89" s="20"/>
      <c r="N89" s="20"/>
      <c r="O89" s="20"/>
      <c r="P89" s="20"/>
      <c r="Q89" s="20"/>
    </row>
    <row r="90" spans="1:17" ht="12.75" customHeight="1" thickTop="1" thickBot="1">
      <c r="A90" s="5"/>
      <c r="B90" s="14"/>
      <c r="C90" s="14"/>
      <c r="D90" s="22"/>
      <c r="E90" s="22"/>
      <c r="F90" s="25"/>
      <c r="G90" s="25"/>
      <c r="H90" s="25"/>
      <c r="I90" s="25"/>
      <c r="J90" s="25"/>
      <c r="K90" s="31"/>
      <c r="L90" s="7"/>
      <c r="M90" s="20"/>
      <c r="N90" s="20"/>
      <c r="O90" s="20"/>
      <c r="P90" s="20"/>
      <c r="Q90" s="20"/>
    </row>
    <row r="91" spans="1:17" ht="12.75" customHeight="1" thickTop="1">
      <c r="A91" s="82">
        <f>A76+1</f>
        <v>6</v>
      </c>
      <c r="B91" s="264" t="s">
        <v>12</v>
      </c>
      <c r="C91" s="157"/>
      <c r="D91" s="264" t="s">
        <v>82</v>
      </c>
      <c r="E91" s="156"/>
      <c r="F91" s="156"/>
      <c r="G91" s="156"/>
      <c r="H91" s="156"/>
      <c r="I91" s="157"/>
      <c r="J91" s="97" t="s">
        <v>43</v>
      </c>
      <c r="K91" s="99">
        <f>22275+249147+2313561</f>
        <v>2584983</v>
      </c>
      <c r="L91" s="252">
        <v>2010</v>
      </c>
      <c r="M91" s="255">
        <f>SUM(N91:Q94)</f>
        <v>814819</v>
      </c>
      <c r="N91" s="258">
        <f>7425+66249</f>
        <v>73674</v>
      </c>
      <c r="O91" s="258">
        <f>36425+16800</f>
        <v>53225</v>
      </c>
      <c r="P91" s="258">
        <v>687920</v>
      </c>
      <c r="Q91" s="259"/>
    </row>
    <row r="92" spans="1:17" ht="12.75" customHeight="1">
      <c r="A92" s="83"/>
      <c r="B92" s="265"/>
      <c r="C92" s="159"/>
      <c r="D92" s="265"/>
      <c r="E92" s="158"/>
      <c r="F92" s="158"/>
      <c r="G92" s="158"/>
      <c r="H92" s="158"/>
      <c r="I92" s="159"/>
      <c r="J92" s="98"/>
      <c r="K92" s="100"/>
      <c r="L92" s="253"/>
      <c r="M92" s="256"/>
      <c r="N92" s="212"/>
      <c r="O92" s="212"/>
      <c r="P92" s="212"/>
      <c r="Q92" s="260"/>
    </row>
    <row r="93" spans="1:17" ht="12.75" customHeight="1">
      <c r="A93" s="83"/>
      <c r="B93" s="262" t="s">
        <v>8</v>
      </c>
      <c r="C93" s="263"/>
      <c r="D93" s="263"/>
      <c r="E93" s="2"/>
      <c r="F93" s="65" t="s">
        <v>39</v>
      </c>
      <c r="G93" s="66"/>
      <c r="H93" s="66"/>
      <c r="I93" s="67"/>
      <c r="J93" s="98"/>
      <c r="K93" s="100"/>
      <c r="L93" s="253"/>
      <c r="M93" s="256"/>
      <c r="N93" s="212"/>
      <c r="O93" s="212"/>
      <c r="P93" s="212"/>
      <c r="Q93" s="260"/>
    </row>
    <row r="94" spans="1:17" ht="12.75" customHeight="1">
      <c r="A94" s="83"/>
      <c r="B94" s="114"/>
      <c r="C94" s="115"/>
      <c r="D94" s="115"/>
      <c r="E94" s="3"/>
      <c r="F94" s="68"/>
      <c r="G94" s="69"/>
      <c r="H94" s="69"/>
      <c r="I94" s="70"/>
      <c r="J94" s="98"/>
      <c r="K94" s="100"/>
      <c r="L94" s="254"/>
      <c r="M94" s="257"/>
      <c r="N94" s="213"/>
      <c r="O94" s="213"/>
      <c r="P94" s="213"/>
      <c r="Q94" s="261"/>
    </row>
    <row r="95" spans="1:17" ht="12.75" customHeight="1">
      <c r="A95" s="83"/>
      <c r="B95" s="116" t="s">
        <v>9</v>
      </c>
      <c r="C95" s="117"/>
      <c r="D95" s="117"/>
      <c r="E95" s="164" t="s">
        <v>36</v>
      </c>
      <c r="F95" s="65" t="s">
        <v>40</v>
      </c>
      <c r="G95" s="66"/>
      <c r="H95" s="66"/>
      <c r="I95" s="67"/>
      <c r="J95" s="98"/>
      <c r="K95" s="100"/>
      <c r="L95" s="267">
        <v>2011</v>
      </c>
      <c r="M95" s="209">
        <f>SUM(N95:Q98)</f>
        <v>814819</v>
      </c>
      <c r="N95" s="208">
        <f>7425+83049</f>
        <v>90474</v>
      </c>
      <c r="O95" s="73">
        <v>36425</v>
      </c>
      <c r="P95" s="73">
        <v>687920</v>
      </c>
      <c r="Q95" s="224"/>
    </row>
    <row r="96" spans="1:17" ht="12.75" customHeight="1">
      <c r="A96" s="83"/>
      <c r="B96" s="118"/>
      <c r="C96" s="119"/>
      <c r="D96" s="119"/>
      <c r="E96" s="165"/>
      <c r="F96" s="68"/>
      <c r="G96" s="69"/>
      <c r="H96" s="69"/>
      <c r="I96" s="70"/>
      <c r="J96" s="98"/>
      <c r="K96" s="100"/>
      <c r="L96" s="268"/>
      <c r="M96" s="210"/>
      <c r="N96" s="212"/>
      <c r="O96" s="108"/>
      <c r="P96" s="108"/>
      <c r="Q96" s="225"/>
    </row>
    <row r="97" spans="1:17" ht="12.75" customHeight="1">
      <c r="A97" s="83"/>
      <c r="B97" s="74" t="s">
        <v>10</v>
      </c>
      <c r="C97" s="75"/>
      <c r="D97" s="75"/>
      <c r="E97" s="164" t="s">
        <v>37</v>
      </c>
      <c r="F97" s="214" t="s">
        <v>41</v>
      </c>
      <c r="G97" s="215"/>
      <c r="H97" s="215"/>
      <c r="I97" s="216"/>
      <c r="J97" s="98"/>
      <c r="K97" s="100"/>
      <c r="L97" s="268"/>
      <c r="M97" s="210"/>
      <c r="N97" s="212"/>
      <c r="O97" s="108"/>
      <c r="P97" s="108"/>
      <c r="Q97" s="225"/>
    </row>
    <row r="98" spans="1:17" ht="12.75" customHeight="1">
      <c r="A98" s="83"/>
      <c r="B98" s="76"/>
      <c r="C98" s="77"/>
      <c r="D98" s="77"/>
      <c r="E98" s="165"/>
      <c r="F98" s="217"/>
      <c r="G98" s="218"/>
      <c r="H98" s="218"/>
      <c r="I98" s="219"/>
      <c r="J98" s="98"/>
      <c r="K98" s="100"/>
      <c r="L98" s="269"/>
      <c r="M98" s="211"/>
      <c r="N98" s="213"/>
      <c r="O98" s="109"/>
      <c r="P98" s="109"/>
      <c r="Q98" s="266"/>
    </row>
    <row r="99" spans="1:17" ht="12.75" customHeight="1">
      <c r="A99" s="83"/>
      <c r="B99" s="38" t="s">
        <v>11</v>
      </c>
      <c r="C99" s="39"/>
      <c r="D99" s="39"/>
      <c r="E99" s="164" t="s">
        <v>38</v>
      </c>
      <c r="F99" s="214" t="s">
        <v>42</v>
      </c>
      <c r="G99" s="215"/>
      <c r="H99" s="215"/>
      <c r="I99" s="216"/>
      <c r="J99" s="98"/>
      <c r="K99" s="100"/>
      <c r="L99" s="244">
        <v>2012</v>
      </c>
      <c r="M99" s="247">
        <f>SUM(N99:Q102)</f>
        <v>814819</v>
      </c>
      <c r="N99" s="208">
        <f>7425+83049</f>
        <v>90474</v>
      </c>
      <c r="O99" s="73">
        <v>36425</v>
      </c>
      <c r="P99" s="73">
        <v>687920</v>
      </c>
      <c r="Q99" s="224"/>
    </row>
    <row r="100" spans="1:17" ht="12.75" customHeight="1">
      <c r="A100" s="83"/>
      <c r="B100" s="191"/>
      <c r="C100" s="192"/>
      <c r="D100" s="192"/>
      <c r="E100" s="165"/>
      <c r="F100" s="217"/>
      <c r="G100" s="218"/>
      <c r="H100" s="218"/>
      <c r="I100" s="219"/>
      <c r="J100" s="250"/>
      <c r="K100" s="251"/>
      <c r="L100" s="245"/>
      <c r="M100" s="248"/>
      <c r="N100" s="212"/>
      <c r="O100" s="108"/>
      <c r="P100" s="108"/>
      <c r="Q100" s="225"/>
    </row>
    <row r="101" spans="1:17" ht="12.75" customHeight="1">
      <c r="A101" s="83"/>
      <c r="B101" s="227"/>
      <c r="C101" s="228"/>
      <c r="D101" s="228"/>
      <c r="E101" s="229"/>
      <c r="F101" s="236" t="s">
        <v>44</v>
      </c>
      <c r="G101" s="237"/>
      <c r="H101" s="237"/>
      <c r="I101" s="237"/>
      <c r="J101" s="237"/>
      <c r="K101" s="238"/>
      <c r="L101" s="245"/>
      <c r="M101" s="248"/>
      <c r="N101" s="212"/>
      <c r="O101" s="108"/>
      <c r="P101" s="108"/>
      <c r="Q101" s="225"/>
    </row>
    <row r="102" spans="1:17" ht="12.75" customHeight="1" thickBot="1">
      <c r="A102" s="83"/>
      <c r="B102" s="230"/>
      <c r="C102" s="231"/>
      <c r="D102" s="231"/>
      <c r="E102" s="232"/>
      <c r="F102" s="239"/>
      <c r="G102" s="240"/>
      <c r="H102" s="240"/>
      <c r="I102" s="240"/>
      <c r="J102" s="240"/>
      <c r="K102" s="241"/>
      <c r="L102" s="246"/>
      <c r="M102" s="249"/>
      <c r="N102" s="270"/>
      <c r="O102" s="223"/>
      <c r="P102" s="223"/>
      <c r="Q102" s="226"/>
    </row>
    <row r="103" spans="1:17" ht="12.75" customHeight="1" thickTop="1">
      <c r="A103" s="83"/>
      <c r="B103" s="230"/>
      <c r="C103" s="231"/>
      <c r="D103" s="231"/>
      <c r="E103" s="232"/>
      <c r="F103" s="227" t="s">
        <v>50</v>
      </c>
      <c r="G103" s="228"/>
      <c r="H103" s="228"/>
      <c r="I103" s="228"/>
      <c r="J103" s="228"/>
      <c r="K103" s="242"/>
      <c r="L103" s="7"/>
      <c r="M103" s="20"/>
      <c r="N103" s="20"/>
      <c r="O103" s="20"/>
      <c r="P103" s="20"/>
      <c r="Q103" s="20"/>
    </row>
    <row r="104" spans="1:17" ht="12.75" customHeight="1" thickBot="1">
      <c r="A104" s="84"/>
      <c r="B104" s="233"/>
      <c r="C104" s="234"/>
      <c r="D104" s="234"/>
      <c r="E104" s="235"/>
      <c r="F104" s="233"/>
      <c r="G104" s="234"/>
      <c r="H104" s="234"/>
      <c r="I104" s="234"/>
      <c r="J104" s="234"/>
      <c r="K104" s="243"/>
      <c r="L104" s="7"/>
      <c r="M104" s="20"/>
      <c r="N104" s="20"/>
      <c r="O104" s="20"/>
      <c r="P104" s="20"/>
      <c r="Q104" s="20"/>
    </row>
    <row r="105" spans="1:17" ht="17.25" thickTop="1" thickBot="1">
      <c r="A105" s="6"/>
      <c r="B105" s="190"/>
      <c r="C105" s="190"/>
      <c r="D105" s="190"/>
      <c r="E105" s="190"/>
      <c r="F105" s="190"/>
      <c r="G105" s="190"/>
      <c r="H105" s="190"/>
      <c r="I105" s="190"/>
      <c r="J105" s="23"/>
      <c r="K105" s="29"/>
      <c r="L105" s="23"/>
      <c r="M105" s="21"/>
      <c r="N105" s="21"/>
      <c r="O105" s="21"/>
      <c r="P105" s="21"/>
      <c r="Q105" s="21"/>
    </row>
    <row r="106" spans="1:17" ht="12.75" customHeight="1" thickTop="1">
      <c r="A106" s="82">
        <f>A91+1</f>
        <v>7</v>
      </c>
      <c r="B106" s="160" t="s">
        <v>12</v>
      </c>
      <c r="C106" s="161"/>
      <c r="D106" s="156">
        <v>85395</v>
      </c>
      <c r="E106" s="157"/>
      <c r="F106" s="93" t="s">
        <v>24</v>
      </c>
      <c r="G106" s="93"/>
      <c r="H106" s="93"/>
      <c r="I106" s="94"/>
      <c r="J106" s="97" t="s">
        <v>35</v>
      </c>
      <c r="K106" s="99">
        <v>7200</v>
      </c>
      <c r="L106" s="101">
        <v>2010</v>
      </c>
      <c r="M106" s="103">
        <f>SUM(N106:Q109)</f>
        <v>7200</v>
      </c>
      <c r="N106" s="105"/>
      <c r="O106" s="105"/>
      <c r="P106" s="105">
        <v>7200</v>
      </c>
      <c r="Q106" s="110"/>
    </row>
    <row r="107" spans="1:17" ht="12.75" customHeight="1">
      <c r="A107" s="83"/>
      <c r="B107" s="162"/>
      <c r="C107" s="163"/>
      <c r="D107" s="158"/>
      <c r="E107" s="159"/>
      <c r="F107" s="95"/>
      <c r="G107" s="95"/>
      <c r="H107" s="95"/>
      <c r="I107" s="96"/>
      <c r="J107" s="98"/>
      <c r="K107" s="100"/>
      <c r="L107" s="102"/>
      <c r="M107" s="104"/>
      <c r="N107" s="106"/>
      <c r="O107" s="106"/>
      <c r="P107" s="106"/>
      <c r="Q107" s="111"/>
    </row>
    <row r="108" spans="1:17" ht="12.75" customHeight="1">
      <c r="A108" s="83"/>
      <c r="B108" s="112" t="s">
        <v>8</v>
      </c>
      <c r="C108" s="113"/>
      <c r="D108" s="113"/>
      <c r="E108" s="2"/>
      <c r="F108" s="65" t="s">
        <v>39</v>
      </c>
      <c r="G108" s="66"/>
      <c r="H108" s="66"/>
      <c r="I108" s="67"/>
      <c r="J108" s="98"/>
      <c r="K108" s="100"/>
      <c r="L108" s="102"/>
      <c r="M108" s="104"/>
      <c r="N108" s="106"/>
      <c r="O108" s="106"/>
      <c r="P108" s="106"/>
      <c r="Q108" s="111"/>
    </row>
    <row r="109" spans="1:17" ht="12.75" customHeight="1">
      <c r="A109" s="83"/>
      <c r="B109" s="114"/>
      <c r="C109" s="115"/>
      <c r="D109" s="115"/>
      <c r="E109" s="3"/>
      <c r="F109" s="68"/>
      <c r="G109" s="69"/>
      <c r="H109" s="69"/>
      <c r="I109" s="70"/>
      <c r="J109" s="98"/>
      <c r="K109" s="100"/>
      <c r="L109" s="102"/>
      <c r="M109" s="104"/>
      <c r="N109" s="106"/>
      <c r="O109" s="106"/>
      <c r="P109" s="106"/>
      <c r="Q109" s="111"/>
    </row>
    <row r="110" spans="1:17" ht="12.75" customHeight="1">
      <c r="A110" s="83"/>
      <c r="B110" s="116" t="s">
        <v>9</v>
      </c>
      <c r="C110" s="117"/>
      <c r="D110" s="117"/>
      <c r="E110" s="164" t="s">
        <v>51</v>
      </c>
      <c r="F110" s="65" t="s">
        <v>47</v>
      </c>
      <c r="G110" s="66"/>
      <c r="H110" s="66"/>
      <c r="I110" s="67"/>
      <c r="J110" s="98"/>
      <c r="K110" s="100"/>
      <c r="L110" s="71">
        <v>2011</v>
      </c>
      <c r="M110" s="72">
        <f>SUM(N110:Q113)</f>
        <v>0</v>
      </c>
      <c r="N110" s="54"/>
      <c r="O110" s="54"/>
      <c r="P110" s="54"/>
      <c r="Q110" s="56"/>
    </row>
    <row r="111" spans="1:17" ht="12.75" customHeight="1">
      <c r="A111" s="83"/>
      <c r="B111" s="118"/>
      <c r="C111" s="119"/>
      <c r="D111" s="119"/>
      <c r="E111" s="165"/>
      <c r="F111" s="68"/>
      <c r="G111" s="69"/>
      <c r="H111" s="69"/>
      <c r="I111" s="70"/>
      <c r="J111" s="98"/>
      <c r="K111" s="100"/>
      <c r="L111" s="71"/>
      <c r="M111" s="72"/>
      <c r="N111" s="54"/>
      <c r="O111" s="54"/>
      <c r="P111" s="54"/>
      <c r="Q111" s="56"/>
    </row>
    <row r="112" spans="1:17" ht="12.75" customHeight="1">
      <c r="A112" s="83"/>
      <c r="B112" s="74" t="s">
        <v>10</v>
      </c>
      <c r="C112" s="75"/>
      <c r="D112" s="75"/>
      <c r="E112" s="164" t="s">
        <v>52</v>
      </c>
      <c r="F112" s="44" t="s">
        <v>48</v>
      </c>
      <c r="G112" s="45"/>
      <c r="H112" s="45"/>
      <c r="I112" s="46"/>
      <c r="J112" s="98"/>
      <c r="K112" s="100"/>
      <c r="L112" s="71"/>
      <c r="M112" s="72"/>
      <c r="N112" s="54"/>
      <c r="O112" s="54"/>
      <c r="P112" s="54"/>
      <c r="Q112" s="56"/>
    </row>
    <row r="113" spans="1:17" ht="12.75" customHeight="1">
      <c r="A113" s="83"/>
      <c r="B113" s="76"/>
      <c r="C113" s="77"/>
      <c r="D113" s="77"/>
      <c r="E113" s="165"/>
      <c r="F113" s="79"/>
      <c r="G113" s="80"/>
      <c r="H113" s="80"/>
      <c r="I113" s="81"/>
      <c r="J113" s="98"/>
      <c r="K113" s="100"/>
      <c r="L113" s="71"/>
      <c r="M113" s="72"/>
      <c r="N113" s="54"/>
      <c r="O113" s="54"/>
      <c r="P113" s="54"/>
      <c r="Q113" s="56"/>
    </row>
    <row r="114" spans="1:17" ht="12.75" customHeight="1">
      <c r="A114" s="83"/>
      <c r="B114" s="38" t="s">
        <v>11</v>
      </c>
      <c r="C114" s="39"/>
      <c r="D114" s="39"/>
      <c r="E114" s="164" t="s">
        <v>53</v>
      </c>
      <c r="F114" s="44" t="s">
        <v>49</v>
      </c>
      <c r="G114" s="45"/>
      <c r="H114" s="45"/>
      <c r="I114" s="46"/>
      <c r="J114" s="98"/>
      <c r="K114" s="100"/>
      <c r="L114" s="50">
        <v>2012</v>
      </c>
      <c r="M114" s="52">
        <f>SUM(N114:Q117)</f>
        <v>0</v>
      </c>
      <c r="N114" s="54"/>
      <c r="O114" s="54"/>
      <c r="P114" s="54"/>
      <c r="Q114" s="56"/>
    </row>
    <row r="115" spans="1:17" ht="12.75" customHeight="1">
      <c r="A115" s="83"/>
      <c r="B115" s="40"/>
      <c r="C115" s="41"/>
      <c r="D115" s="41"/>
      <c r="E115" s="189"/>
      <c r="F115" s="47"/>
      <c r="G115" s="48"/>
      <c r="H115" s="48"/>
      <c r="I115" s="49"/>
      <c r="J115" s="98"/>
      <c r="K115" s="100"/>
      <c r="L115" s="50"/>
      <c r="M115" s="52"/>
      <c r="N115" s="54"/>
      <c r="O115" s="54"/>
      <c r="P115" s="54"/>
      <c r="Q115" s="56"/>
    </row>
    <row r="116" spans="1:17" ht="12.75" customHeight="1">
      <c r="A116" s="83"/>
      <c r="B116" s="58"/>
      <c r="C116" s="58"/>
      <c r="D116" s="58"/>
      <c r="E116" s="58"/>
      <c r="F116" s="60" t="s">
        <v>45</v>
      </c>
      <c r="G116" s="60"/>
      <c r="H116" s="60"/>
      <c r="I116" s="60"/>
      <c r="J116" s="60"/>
      <c r="K116" s="60"/>
      <c r="L116" s="50"/>
      <c r="M116" s="52"/>
      <c r="N116" s="54"/>
      <c r="O116" s="54"/>
      <c r="P116" s="54"/>
      <c r="Q116" s="56"/>
    </row>
    <row r="117" spans="1:17" ht="12.75" customHeight="1" thickBot="1">
      <c r="A117" s="83"/>
      <c r="B117" s="58"/>
      <c r="C117" s="58"/>
      <c r="D117" s="58"/>
      <c r="E117" s="58"/>
      <c r="F117" s="60"/>
      <c r="G117" s="60"/>
      <c r="H117" s="60"/>
      <c r="I117" s="60"/>
      <c r="J117" s="60"/>
      <c r="K117" s="60"/>
      <c r="L117" s="51"/>
      <c r="M117" s="53"/>
      <c r="N117" s="55"/>
      <c r="O117" s="55"/>
      <c r="P117" s="55"/>
      <c r="Q117" s="57"/>
    </row>
    <row r="118" spans="1:17" ht="12.75" customHeight="1" thickTop="1">
      <c r="A118" s="83"/>
      <c r="B118" s="58"/>
      <c r="C118" s="58"/>
      <c r="D118" s="58"/>
      <c r="E118" s="58"/>
      <c r="F118" s="58" t="s">
        <v>46</v>
      </c>
      <c r="G118" s="61"/>
      <c r="H118" s="61"/>
      <c r="I118" s="61"/>
      <c r="J118" s="61"/>
      <c r="K118" s="62"/>
      <c r="L118" s="7"/>
      <c r="M118" s="20"/>
      <c r="N118" s="20"/>
      <c r="O118" s="20"/>
      <c r="P118" s="20"/>
      <c r="Q118" s="20"/>
    </row>
    <row r="119" spans="1:17" ht="12.75" customHeight="1" thickBot="1">
      <c r="A119" s="84"/>
      <c r="B119" s="59"/>
      <c r="C119" s="59"/>
      <c r="D119" s="59"/>
      <c r="E119" s="59"/>
      <c r="F119" s="63"/>
      <c r="G119" s="63"/>
      <c r="H119" s="63"/>
      <c r="I119" s="63"/>
      <c r="J119" s="63"/>
      <c r="K119" s="64"/>
      <c r="L119" s="7"/>
      <c r="M119" s="20"/>
      <c r="N119" s="20"/>
      <c r="O119" s="20"/>
      <c r="P119" s="20"/>
      <c r="Q119" s="20"/>
    </row>
    <row r="120" spans="1:17" ht="17.25" thickTop="1" thickBot="1">
      <c r="A120" s="6"/>
      <c r="B120" s="190"/>
      <c r="C120" s="190"/>
      <c r="D120" s="190"/>
      <c r="E120" s="190"/>
      <c r="F120" s="190"/>
      <c r="G120" s="190"/>
      <c r="H120" s="190"/>
      <c r="I120" s="190"/>
      <c r="J120" s="23"/>
      <c r="K120" s="29"/>
      <c r="L120" s="23"/>
      <c r="M120" s="21"/>
      <c r="N120" s="21"/>
      <c r="O120" s="21"/>
      <c r="P120" s="21"/>
      <c r="Q120" s="21"/>
    </row>
    <row r="121" spans="1:17" ht="12.75" customHeight="1" thickTop="1">
      <c r="A121" s="82">
        <f>A106+1</f>
        <v>8</v>
      </c>
      <c r="B121" s="160" t="s">
        <v>12</v>
      </c>
      <c r="C121" s="161"/>
      <c r="D121" s="156">
        <v>90002</v>
      </c>
      <c r="E121" s="157"/>
      <c r="F121" s="93" t="s">
        <v>60</v>
      </c>
      <c r="G121" s="93"/>
      <c r="H121" s="93"/>
      <c r="I121" s="94"/>
      <c r="J121" s="97" t="s">
        <v>117</v>
      </c>
      <c r="K121" s="99">
        <v>12089630</v>
      </c>
      <c r="L121" s="101">
        <v>2010</v>
      </c>
      <c r="M121" s="103">
        <f>SUM(N121:Q124)</f>
        <v>1018591</v>
      </c>
      <c r="N121" s="105">
        <v>172447</v>
      </c>
      <c r="O121" s="105"/>
      <c r="P121" s="105">
        <v>846144</v>
      </c>
      <c r="Q121" s="110"/>
    </row>
    <row r="122" spans="1:17" ht="12.75" customHeight="1">
      <c r="A122" s="83"/>
      <c r="B122" s="162"/>
      <c r="C122" s="163"/>
      <c r="D122" s="158"/>
      <c r="E122" s="159"/>
      <c r="F122" s="95"/>
      <c r="G122" s="95"/>
      <c r="H122" s="95"/>
      <c r="I122" s="96"/>
      <c r="J122" s="98"/>
      <c r="K122" s="100"/>
      <c r="L122" s="102"/>
      <c r="M122" s="104"/>
      <c r="N122" s="106"/>
      <c r="O122" s="106"/>
      <c r="P122" s="106"/>
      <c r="Q122" s="111"/>
    </row>
    <row r="123" spans="1:17" ht="12.75" customHeight="1">
      <c r="A123" s="83"/>
      <c r="B123" s="112" t="s">
        <v>8</v>
      </c>
      <c r="C123" s="113"/>
      <c r="D123" s="113"/>
      <c r="E123" s="2"/>
      <c r="F123" s="65" t="s">
        <v>15</v>
      </c>
      <c r="G123" s="66"/>
      <c r="H123" s="66"/>
      <c r="I123" s="67"/>
      <c r="J123" s="98"/>
      <c r="K123" s="100"/>
      <c r="L123" s="102"/>
      <c r="M123" s="104"/>
      <c r="N123" s="106"/>
      <c r="O123" s="106"/>
      <c r="P123" s="106"/>
      <c r="Q123" s="111"/>
    </row>
    <row r="124" spans="1:17" ht="12.75" customHeight="1">
      <c r="A124" s="83"/>
      <c r="B124" s="114"/>
      <c r="C124" s="115"/>
      <c r="D124" s="115"/>
      <c r="E124" s="3"/>
      <c r="F124" s="68"/>
      <c r="G124" s="69"/>
      <c r="H124" s="69"/>
      <c r="I124" s="70"/>
      <c r="J124" s="98"/>
      <c r="K124" s="100"/>
      <c r="L124" s="102"/>
      <c r="M124" s="104"/>
      <c r="N124" s="106"/>
      <c r="O124" s="106"/>
      <c r="P124" s="106"/>
      <c r="Q124" s="111"/>
    </row>
    <row r="125" spans="1:17" ht="12.75" customHeight="1">
      <c r="A125" s="83"/>
      <c r="B125" s="116" t="s">
        <v>9</v>
      </c>
      <c r="C125" s="117"/>
      <c r="D125" s="117"/>
      <c r="E125" s="164" t="s">
        <v>56</v>
      </c>
      <c r="F125" s="65" t="s">
        <v>58</v>
      </c>
      <c r="G125" s="66"/>
      <c r="H125" s="66"/>
      <c r="I125" s="67"/>
      <c r="J125" s="98"/>
      <c r="K125" s="100"/>
      <c r="L125" s="71">
        <v>2011</v>
      </c>
      <c r="M125" s="72">
        <f>SUM(N125:Q128)</f>
        <v>6415170</v>
      </c>
      <c r="N125" s="54">
        <v>1086088</v>
      </c>
      <c r="O125" s="54"/>
      <c r="P125" s="54">
        <v>5329082</v>
      </c>
      <c r="Q125" s="56"/>
    </row>
    <row r="126" spans="1:17" ht="12.75" customHeight="1">
      <c r="A126" s="83"/>
      <c r="B126" s="118"/>
      <c r="C126" s="119"/>
      <c r="D126" s="119"/>
      <c r="E126" s="165"/>
      <c r="F126" s="68"/>
      <c r="G126" s="69"/>
      <c r="H126" s="69"/>
      <c r="I126" s="70"/>
      <c r="J126" s="98"/>
      <c r="K126" s="100"/>
      <c r="L126" s="71"/>
      <c r="M126" s="72"/>
      <c r="N126" s="54"/>
      <c r="O126" s="54"/>
      <c r="P126" s="54"/>
      <c r="Q126" s="56"/>
    </row>
    <row r="127" spans="1:17" ht="12.75" customHeight="1">
      <c r="A127" s="83"/>
      <c r="B127" s="74" t="s">
        <v>10</v>
      </c>
      <c r="C127" s="75"/>
      <c r="D127" s="75"/>
      <c r="E127" s="164" t="s">
        <v>61</v>
      </c>
      <c r="F127" s="65" t="s">
        <v>60</v>
      </c>
      <c r="G127" s="66"/>
      <c r="H127" s="66"/>
      <c r="I127" s="67"/>
      <c r="J127" s="98"/>
      <c r="K127" s="100"/>
      <c r="L127" s="71"/>
      <c r="M127" s="72"/>
      <c r="N127" s="54"/>
      <c r="O127" s="54"/>
      <c r="P127" s="54"/>
      <c r="Q127" s="56"/>
    </row>
    <row r="128" spans="1:17" ht="12.75" customHeight="1">
      <c r="A128" s="83"/>
      <c r="B128" s="76"/>
      <c r="C128" s="77"/>
      <c r="D128" s="77"/>
      <c r="E128" s="165"/>
      <c r="F128" s="68"/>
      <c r="G128" s="69"/>
      <c r="H128" s="69"/>
      <c r="I128" s="70"/>
      <c r="J128" s="98"/>
      <c r="K128" s="100"/>
      <c r="L128" s="71"/>
      <c r="M128" s="72"/>
      <c r="N128" s="54"/>
      <c r="O128" s="54"/>
      <c r="P128" s="54"/>
      <c r="Q128" s="56"/>
    </row>
    <row r="129" spans="1:17" ht="12.75" customHeight="1">
      <c r="A129" s="83"/>
      <c r="B129" s="38" t="s">
        <v>11</v>
      </c>
      <c r="C129" s="39"/>
      <c r="D129" s="39"/>
      <c r="E129" s="164"/>
      <c r="F129" s="44"/>
      <c r="G129" s="45"/>
      <c r="H129" s="45"/>
      <c r="I129" s="46"/>
      <c r="J129" s="98"/>
      <c r="K129" s="100"/>
      <c r="L129" s="50">
        <v>2012</v>
      </c>
      <c r="M129" s="52">
        <f>SUM(N129:Q132)</f>
        <v>4640989</v>
      </c>
      <c r="N129" s="54">
        <v>785720</v>
      </c>
      <c r="O129" s="54"/>
      <c r="P129" s="54">
        <v>3855269</v>
      </c>
      <c r="Q129" s="56"/>
    </row>
    <row r="130" spans="1:17" ht="12.75" customHeight="1">
      <c r="A130" s="83"/>
      <c r="B130" s="40"/>
      <c r="C130" s="41"/>
      <c r="D130" s="41"/>
      <c r="E130" s="189"/>
      <c r="F130" s="47"/>
      <c r="G130" s="48"/>
      <c r="H130" s="48"/>
      <c r="I130" s="49"/>
      <c r="J130" s="98"/>
      <c r="K130" s="100"/>
      <c r="L130" s="50"/>
      <c r="M130" s="52"/>
      <c r="N130" s="54"/>
      <c r="O130" s="54"/>
      <c r="P130" s="54"/>
      <c r="Q130" s="56"/>
    </row>
    <row r="131" spans="1:17" ht="12.75" customHeight="1">
      <c r="A131" s="83"/>
      <c r="B131" s="58"/>
      <c r="C131" s="58"/>
      <c r="D131" s="58"/>
      <c r="E131" s="58"/>
      <c r="F131" s="60" t="s">
        <v>110</v>
      </c>
      <c r="G131" s="60"/>
      <c r="H131" s="60"/>
      <c r="I131" s="60"/>
      <c r="J131" s="60"/>
      <c r="K131" s="60"/>
      <c r="L131" s="50"/>
      <c r="M131" s="52"/>
      <c r="N131" s="54"/>
      <c r="O131" s="54"/>
      <c r="P131" s="54"/>
      <c r="Q131" s="56"/>
    </row>
    <row r="132" spans="1:17" ht="12.75" customHeight="1" thickBot="1">
      <c r="A132" s="83"/>
      <c r="B132" s="58"/>
      <c r="C132" s="58"/>
      <c r="D132" s="58"/>
      <c r="E132" s="58"/>
      <c r="F132" s="60"/>
      <c r="G132" s="60"/>
      <c r="H132" s="60"/>
      <c r="I132" s="60"/>
      <c r="J132" s="60"/>
      <c r="K132" s="60"/>
      <c r="L132" s="51"/>
      <c r="M132" s="53"/>
      <c r="N132" s="55"/>
      <c r="O132" s="55"/>
      <c r="P132" s="55"/>
      <c r="Q132" s="57"/>
    </row>
    <row r="133" spans="1:17" ht="12.75" customHeight="1" thickTop="1">
      <c r="A133" s="83"/>
      <c r="B133" s="58"/>
      <c r="C133" s="58"/>
      <c r="D133" s="58"/>
      <c r="E133" s="58"/>
      <c r="F133" s="58" t="s">
        <v>30</v>
      </c>
      <c r="G133" s="61"/>
      <c r="H133" s="61"/>
      <c r="I133" s="61"/>
      <c r="J133" s="61"/>
      <c r="K133" s="62"/>
      <c r="L133" s="7"/>
      <c r="M133" s="20"/>
      <c r="N133" s="20"/>
      <c r="O133" s="20"/>
      <c r="P133" s="20"/>
      <c r="Q133" s="20"/>
    </row>
    <row r="134" spans="1:17" ht="12.75" customHeight="1" thickBot="1">
      <c r="A134" s="84"/>
      <c r="B134" s="59"/>
      <c r="C134" s="59"/>
      <c r="D134" s="59"/>
      <c r="E134" s="59"/>
      <c r="F134" s="63"/>
      <c r="G134" s="63"/>
      <c r="H134" s="63"/>
      <c r="I134" s="63"/>
      <c r="J134" s="63"/>
      <c r="K134" s="64"/>
      <c r="L134" s="7"/>
      <c r="M134" s="20"/>
      <c r="N134" s="20"/>
      <c r="O134" s="20"/>
      <c r="P134" s="20"/>
      <c r="Q134" s="20"/>
    </row>
    <row r="135" spans="1:17" ht="17.25" thickTop="1" thickBot="1">
      <c r="A135" s="6"/>
      <c r="B135" s="190"/>
      <c r="C135" s="190"/>
      <c r="D135" s="190"/>
      <c r="E135" s="190"/>
      <c r="F135" s="190"/>
      <c r="G135" s="190"/>
      <c r="H135" s="190"/>
      <c r="I135" s="190"/>
      <c r="J135" s="23"/>
      <c r="K135" s="29"/>
      <c r="L135" s="23"/>
      <c r="M135" s="21"/>
      <c r="N135" s="21"/>
      <c r="O135" s="21"/>
      <c r="P135" s="21"/>
      <c r="Q135" s="21"/>
    </row>
    <row r="136" spans="1:17" ht="12.75" customHeight="1" thickTop="1">
      <c r="A136" s="82">
        <f>A121+1</f>
        <v>9</v>
      </c>
      <c r="B136" s="160" t="s">
        <v>12</v>
      </c>
      <c r="C136" s="161"/>
      <c r="D136" s="156">
        <v>90007</v>
      </c>
      <c r="E136" s="157"/>
      <c r="F136" s="93" t="s">
        <v>55</v>
      </c>
      <c r="G136" s="93"/>
      <c r="H136" s="93"/>
      <c r="I136" s="94"/>
      <c r="J136" s="97" t="s">
        <v>118</v>
      </c>
      <c r="K136" s="99">
        <v>681530</v>
      </c>
      <c r="L136" s="101">
        <v>2010</v>
      </c>
      <c r="M136" s="103">
        <f>SUM(N136:Q139)</f>
        <v>25000</v>
      </c>
      <c r="N136" s="105">
        <v>8000</v>
      </c>
      <c r="O136" s="105"/>
      <c r="P136" s="105">
        <v>17000</v>
      </c>
      <c r="Q136" s="110"/>
    </row>
    <row r="137" spans="1:17" ht="12.75" customHeight="1">
      <c r="A137" s="83"/>
      <c r="B137" s="162"/>
      <c r="C137" s="163"/>
      <c r="D137" s="158"/>
      <c r="E137" s="159"/>
      <c r="F137" s="95"/>
      <c r="G137" s="95"/>
      <c r="H137" s="95"/>
      <c r="I137" s="96"/>
      <c r="J137" s="98"/>
      <c r="K137" s="100"/>
      <c r="L137" s="102"/>
      <c r="M137" s="104"/>
      <c r="N137" s="106"/>
      <c r="O137" s="106"/>
      <c r="P137" s="106"/>
      <c r="Q137" s="111"/>
    </row>
    <row r="138" spans="1:17" ht="12.75" customHeight="1">
      <c r="A138" s="83"/>
      <c r="B138" s="112" t="s">
        <v>8</v>
      </c>
      <c r="C138" s="113"/>
      <c r="D138" s="113"/>
      <c r="E138" s="2"/>
      <c r="F138" s="65" t="s">
        <v>15</v>
      </c>
      <c r="G138" s="66"/>
      <c r="H138" s="66"/>
      <c r="I138" s="67"/>
      <c r="J138" s="98"/>
      <c r="K138" s="100"/>
      <c r="L138" s="102"/>
      <c r="M138" s="104"/>
      <c r="N138" s="106"/>
      <c r="O138" s="106"/>
      <c r="P138" s="106"/>
      <c r="Q138" s="111"/>
    </row>
    <row r="139" spans="1:17" ht="12.75" customHeight="1">
      <c r="A139" s="83"/>
      <c r="B139" s="114"/>
      <c r="C139" s="115"/>
      <c r="D139" s="115"/>
      <c r="E139" s="3"/>
      <c r="F139" s="68"/>
      <c r="G139" s="69"/>
      <c r="H139" s="69"/>
      <c r="I139" s="70"/>
      <c r="J139" s="98"/>
      <c r="K139" s="100"/>
      <c r="L139" s="102"/>
      <c r="M139" s="104"/>
      <c r="N139" s="106"/>
      <c r="O139" s="106"/>
      <c r="P139" s="106"/>
      <c r="Q139" s="111"/>
    </row>
    <row r="140" spans="1:17" ht="12.75" customHeight="1">
      <c r="A140" s="83"/>
      <c r="B140" s="116" t="s">
        <v>9</v>
      </c>
      <c r="C140" s="117"/>
      <c r="D140" s="117"/>
      <c r="E140" s="164" t="s">
        <v>56</v>
      </c>
      <c r="F140" s="65" t="s">
        <v>58</v>
      </c>
      <c r="G140" s="66"/>
      <c r="H140" s="66"/>
      <c r="I140" s="67"/>
      <c r="J140" s="98"/>
      <c r="K140" s="100"/>
      <c r="L140" s="71">
        <v>2011</v>
      </c>
      <c r="M140" s="72">
        <f>SUM(N140:Q143)</f>
        <v>625860</v>
      </c>
      <c r="N140" s="54">
        <v>93879</v>
      </c>
      <c r="O140" s="54"/>
      <c r="P140" s="54">
        <v>531981</v>
      </c>
      <c r="Q140" s="56"/>
    </row>
    <row r="141" spans="1:17" ht="12.75" customHeight="1">
      <c r="A141" s="83"/>
      <c r="B141" s="118"/>
      <c r="C141" s="119"/>
      <c r="D141" s="119"/>
      <c r="E141" s="165"/>
      <c r="F141" s="68"/>
      <c r="G141" s="69"/>
      <c r="H141" s="69"/>
      <c r="I141" s="70"/>
      <c r="J141" s="98"/>
      <c r="K141" s="100"/>
      <c r="L141" s="71"/>
      <c r="M141" s="72"/>
      <c r="N141" s="54"/>
      <c r="O141" s="54"/>
      <c r="P141" s="54"/>
      <c r="Q141" s="56"/>
    </row>
    <row r="142" spans="1:17" ht="12.75" customHeight="1">
      <c r="A142" s="83"/>
      <c r="B142" s="74" t="s">
        <v>10</v>
      </c>
      <c r="C142" s="75"/>
      <c r="D142" s="75"/>
      <c r="E142" s="164" t="s">
        <v>57</v>
      </c>
      <c r="F142" s="65" t="s">
        <v>59</v>
      </c>
      <c r="G142" s="66"/>
      <c r="H142" s="66"/>
      <c r="I142" s="67"/>
      <c r="J142" s="98"/>
      <c r="K142" s="100"/>
      <c r="L142" s="71"/>
      <c r="M142" s="72"/>
      <c r="N142" s="54"/>
      <c r="O142" s="54"/>
      <c r="P142" s="54"/>
      <c r="Q142" s="56"/>
    </row>
    <row r="143" spans="1:17" ht="12.75" customHeight="1">
      <c r="A143" s="83"/>
      <c r="B143" s="76"/>
      <c r="C143" s="77"/>
      <c r="D143" s="77"/>
      <c r="E143" s="165"/>
      <c r="F143" s="68"/>
      <c r="G143" s="69"/>
      <c r="H143" s="69"/>
      <c r="I143" s="70"/>
      <c r="J143" s="98"/>
      <c r="K143" s="100"/>
      <c r="L143" s="71"/>
      <c r="M143" s="72"/>
      <c r="N143" s="54"/>
      <c r="O143" s="54"/>
      <c r="P143" s="54"/>
      <c r="Q143" s="56"/>
    </row>
    <row r="144" spans="1:17" ht="12.75" customHeight="1">
      <c r="A144" s="83"/>
      <c r="B144" s="38" t="s">
        <v>11</v>
      </c>
      <c r="C144" s="39"/>
      <c r="D144" s="39"/>
      <c r="E144" s="164"/>
      <c r="F144" s="44"/>
      <c r="G144" s="45"/>
      <c r="H144" s="45"/>
      <c r="I144" s="46"/>
      <c r="J144" s="98"/>
      <c r="K144" s="100"/>
      <c r="L144" s="50">
        <v>2012</v>
      </c>
      <c r="M144" s="52">
        <f>SUM(N144:Q147)</f>
        <v>0</v>
      </c>
      <c r="N144" s="54"/>
      <c r="O144" s="54"/>
      <c r="P144" s="54"/>
      <c r="Q144" s="56"/>
    </row>
    <row r="145" spans="1:17" ht="12.75" customHeight="1">
      <c r="A145" s="83"/>
      <c r="B145" s="40"/>
      <c r="C145" s="41"/>
      <c r="D145" s="41"/>
      <c r="E145" s="189"/>
      <c r="F145" s="47"/>
      <c r="G145" s="48"/>
      <c r="H145" s="48"/>
      <c r="I145" s="49"/>
      <c r="J145" s="98"/>
      <c r="K145" s="100"/>
      <c r="L145" s="50"/>
      <c r="M145" s="52"/>
      <c r="N145" s="54"/>
      <c r="O145" s="54"/>
      <c r="P145" s="54"/>
      <c r="Q145" s="56"/>
    </row>
    <row r="146" spans="1:17" ht="12.75" customHeight="1">
      <c r="A146" s="83"/>
      <c r="B146" s="58"/>
      <c r="C146" s="58"/>
      <c r="D146" s="58"/>
      <c r="E146" s="58"/>
      <c r="F146" s="132" t="s">
        <v>54</v>
      </c>
      <c r="G146" s="132"/>
      <c r="H146" s="132"/>
      <c r="I146" s="132"/>
      <c r="J146" s="132"/>
      <c r="K146" s="132"/>
      <c r="L146" s="50"/>
      <c r="M146" s="52"/>
      <c r="N146" s="54"/>
      <c r="O146" s="54"/>
      <c r="P146" s="54"/>
      <c r="Q146" s="56"/>
    </row>
    <row r="147" spans="1:17" ht="12.75" customHeight="1" thickBot="1">
      <c r="A147" s="83"/>
      <c r="B147" s="58"/>
      <c r="C147" s="58"/>
      <c r="D147" s="58"/>
      <c r="E147" s="58"/>
      <c r="F147" s="132"/>
      <c r="G147" s="132"/>
      <c r="H147" s="132"/>
      <c r="I147" s="132"/>
      <c r="J147" s="132"/>
      <c r="K147" s="132"/>
      <c r="L147" s="51"/>
      <c r="M147" s="53"/>
      <c r="N147" s="55"/>
      <c r="O147" s="55"/>
      <c r="P147" s="55"/>
      <c r="Q147" s="57"/>
    </row>
    <row r="148" spans="1:17" ht="12.75" customHeight="1" thickTop="1">
      <c r="A148" s="83"/>
      <c r="B148" s="58"/>
      <c r="C148" s="58"/>
      <c r="D148" s="58"/>
      <c r="E148" s="58"/>
      <c r="F148" s="58" t="s">
        <v>30</v>
      </c>
      <c r="G148" s="61"/>
      <c r="H148" s="61"/>
      <c r="I148" s="61"/>
      <c r="J148" s="61"/>
      <c r="K148" s="62"/>
      <c r="L148" s="7"/>
      <c r="M148" s="20"/>
      <c r="N148" s="20"/>
      <c r="O148" s="20"/>
      <c r="P148" s="20"/>
      <c r="Q148" s="20"/>
    </row>
    <row r="149" spans="1:17" ht="12.75" customHeight="1" thickBot="1">
      <c r="A149" s="84"/>
      <c r="B149" s="59"/>
      <c r="C149" s="59"/>
      <c r="D149" s="59"/>
      <c r="E149" s="59"/>
      <c r="F149" s="63"/>
      <c r="G149" s="63"/>
      <c r="H149" s="63"/>
      <c r="I149" s="63"/>
      <c r="J149" s="63"/>
      <c r="K149" s="64"/>
      <c r="L149" s="7"/>
      <c r="M149" s="20"/>
      <c r="N149" s="20"/>
      <c r="O149" s="20"/>
      <c r="P149" s="20"/>
      <c r="Q149" s="20"/>
    </row>
    <row r="150" spans="1:17" ht="12.75" customHeight="1" thickTop="1" thickBot="1">
      <c r="A150" s="5"/>
      <c r="B150" s="17"/>
      <c r="C150" s="17"/>
      <c r="D150" s="22"/>
      <c r="E150" s="22"/>
      <c r="F150" s="25"/>
      <c r="G150" s="25"/>
      <c r="H150" s="25"/>
      <c r="I150" s="25"/>
      <c r="J150" s="25"/>
      <c r="K150" s="30"/>
      <c r="L150" s="7"/>
      <c r="M150" s="20"/>
      <c r="N150" s="20"/>
      <c r="O150" s="20"/>
      <c r="P150" s="20"/>
      <c r="Q150" s="20"/>
    </row>
    <row r="151" spans="1:17" ht="12.75" customHeight="1" thickTop="1">
      <c r="A151" s="82">
        <f>A136+1</f>
        <v>10</v>
      </c>
      <c r="B151" s="85" t="s">
        <v>12</v>
      </c>
      <c r="C151" s="86"/>
      <c r="D151" s="156">
        <v>85395</v>
      </c>
      <c r="E151" s="157"/>
      <c r="F151" s="93" t="s">
        <v>24</v>
      </c>
      <c r="G151" s="93"/>
      <c r="H151" s="93"/>
      <c r="I151" s="94"/>
      <c r="J151" s="97" t="s">
        <v>83</v>
      </c>
      <c r="K151" s="99">
        <v>171699</v>
      </c>
      <c r="L151" s="101">
        <v>2010</v>
      </c>
      <c r="M151" s="103">
        <f>SUM(N151:Q154)</f>
        <v>81950</v>
      </c>
      <c r="N151" s="105"/>
      <c r="O151" s="105"/>
      <c r="P151" s="105">
        <v>81950</v>
      </c>
      <c r="Q151" s="110"/>
    </row>
    <row r="152" spans="1:17" ht="12.75" customHeight="1">
      <c r="A152" s="83"/>
      <c r="B152" s="87"/>
      <c r="C152" s="88"/>
      <c r="D152" s="158"/>
      <c r="E152" s="159"/>
      <c r="F152" s="95"/>
      <c r="G152" s="95"/>
      <c r="H152" s="95"/>
      <c r="I152" s="96"/>
      <c r="J152" s="98"/>
      <c r="K152" s="100"/>
      <c r="L152" s="102"/>
      <c r="M152" s="104"/>
      <c r="N152" s="106"/>
      <c r="O152" s="106"/>
      <c r="P152" s="106"/>
      <c r="Q152" s="111"/>
    </row>
    <row r="153" spans="1:17" ht="12.75" customHeight="1">
      <c r="A153" s="83"/>
      <c r="B153" s="112" t="s">
        <v>8</v>
      </c>
      <c r="C153" s="113"/>
      <c r="D153" s="113"/>
      <c r="E153" s="2"/>
      <c r="F153" s="65" t="s">
        <v>39</v>
      </c>
      <c r="G153" s="66"/>
      <c r="H153" s="66"/>
      <c r="I153" s="67"/>
      <c r="J153" s="98"/>
      <c r="K153" s="100"/>
      <c r="L153" s="102"/>
      <c r="M153" s="104"/>
      <c r="N153" s="106"/>
      <c r="O153" s="106"/>
      <c r="P153" s="106"/>
      <c r="Q153" s="111"/>
    </row>
    <row r="154" spans="1:17" ht="12.75" customHeight="1">
      <c r="A154" s="83"/>
      <c r="B154" s="114"/>
      <c r="C154" s="115"/>
      <c r="D154" s="115"/>
      <c r="E154" s="3"/>
      <c r="F154" s="68"/>
      <c r="G154" s="69"/>
      <c r="H154" s="69"/>
      <c r="I154" s="70"/>
      <c r="J154" s="98"/>
      <c r="K154" s="100"/>
      <c r="L154" s="102"/>
      <c r="M154" s="104"/>
      <c r="N154" s="106"/>
      <c r="O154" s="106"/>
      <c r="P154" s="106"/>
      <c r="Q154" s="111"/>
    </row>
    <row r="155" spans="1:17" ht="12.75" customHeight="1">
      <c r="A155" s="83"/>
      <c r="B155" s="116" t="s">
        <v>9</v>
      </c>
      <c r="C155" s="117"/>
      <c r="D155" s="117"/>
      <c r="E155" s="164" t="s">
        <v>51</v>
      </c>
      <c r="F155" s="65" t="s">
        <v>47</v>
      </c>
      <c r="G155" s="66"/>
      <c r="H155" s="66"/>
      <c r="I155" s="67"/>
      <c r="J155" s="98"/>
      <c r="K155" s="100"/>
      <c r="L155" s="71">
        <v>2011</v>
      </c>
      <c r="M155" s="72">
        <f>SUM(N155:Q158)</f>
        <v>89749</v>
      </c>
      <c r="N155" s="54"/>
      <c r="O155" s="54"/>
      <c r="P155" s="54">
        <v>89749</v>
      </c>
      <c r="Q155" s="56"/>
    </row>
    <row r="156" spans="1:17" ht="12.75" customHeight="1">
      <c r="A156" s="83"/>
      <c r="B156" s="118"/>
      <c r="C156" s="119"/>
      <c r="D156" s="119"/>
      <c r="E156" s="165"/>
      <c r="F156" s="68"/>
      <c r="G156" s="69"/>
      <c r="H156" s="69"/>
      <c r="I156" s="70"/>
      <c r="J156" s="98"/>
      <c r="K156" s="100"/>
      <c r="L156" s="71"/>
      <c r="M156" s="72"/>
      <c r="N156" s="54"/>
      <c r="O156" s="54"/>
      <c r="P156" s="54"/>
      <c r="Q156" s="56"/>
    </row>
    <row r="157" spans="1:17" ht="12.75" customHeight="1">
      <c r="A157" s="83"/>
      <c r="B157" s="74" t="s">
        <v>10</v>
      </c>
      <c r="C157" s="75"/>
      <c r="D157" s="75"/>
      <c r="E157" s="164" t="s">
        <v>52</v>
      </c>
      <c r="F157" s="44" t="s">
        <v>48</v>
      </c>
      <c r="G157" s="45"/>
      <c r="H157" s="45"/>
      <c r="I157" s="46"/>
      <c r="J157" s="98"/>
      <c r="K157" s="100"/>
      <c r="L157" s="71"/>
      <c r="M157" s="72"/>
      <c r="N157" s="54"/>
      <c r="O157" s="54"/>
      <c r="P157" s="54"/>
      <c r="Q157" s="56"/>
    </row>
    <row r="158" spans="1:17" ht="12.75" customHeight="1">
      <c r="A158" s="83"/>
      <c r="B158" s="76"/>
      <c r="C158" s="77"/>
      <c r="D158" s="77"/>
      <c r="E158" s="165"/>
      <c r="F158" s="79"/>
      <c r="G158" s="80"/>
      <c r="H158" s="80"/>
      <c r="I158" s="81"/>
      <c r="J158" s="98"/>
      <c r="K158" s="100"/>
      <c r="L158" s="71"/>
      <c r="M158" s="72"/>
      <c r="N158" s="54"/>
      <c r="O158" s="54"/>
      <c r="P158" s="54"/>
      <c r="Q158" s="56"/>
    </row>
    <row r="159" spans="1:17" ht="12.75" customHeight="1">
      <c r="A159" s="83"/>
      <c r="B159" s="38" t="s">
        <v>11</v>
      </c>
      <c r="C159" s="39"/>
      <c r="D159" s="39"/>
      <c r="E159" s="164" t="s">
        <v>53</v>
      </c>
      <c r="F159" s="44" t="s">
        <v>49</v>
      </c>
      <c r="G159" s="45"/>
      <c r="H159" s="45"/>
      <c r="I159" s="46"/>
      <c r="J159" s="98"/>
      <c r="K159" s="100"/>
      <c r="L159" s="50">
        <v>2012</v>
      </c>
      <c r="M159" s="52">
        <f>SUM(N159:Q162)</f>
        <v>0</v>
      </c>
      <c r="N159" s="54"/>
      <c r="O159" s="54"/>
      <c r="P159" s="54"/>
      <c r="Q159" s="56"/>
    </row>
    <row r="160" spans="1:17" ht="12.75" customHeight="1">
      <c r="A160" s="83"/>
      <c r="B160" s="40"/>
      <c r="C160" s="41"/>
      <c r="D160" s="41"/>
      <c r="E160" s="189"/>
      <c r="F160" s="47"/>
      <c r="G160" s="48"/>
      <c r="H160" s="48"/>
      <c r="I160" s="49"/>
      <c r="J160" s="98"/>
      <c r="K160" s="100"/>
      <c r="L160" s="50"/>
      <c r="M160" s="52"/>
      <c r="N160" s="54"/>
      <c r="O160" s="54"/>
      <c r="P160" s="54"/>
      <c r="Q160" s="56"/>
    </row>
    <row r="161" spans="1:17" ht="12.75" customHeight="1">
      <c r="A161" s="83"/>
      <c r="B161" s="58"/>
      <c r="C161" s="58"/>
      <c r="D161" s="58"/>
      <c r="E161" s="58"/>
      <c r="F161" s="60" t="s">
        <v>84</v>
      </c>
      <c r="G161" s="60"/>
      <c r="H161" s="60"/>
      <c r="I161" s="60"/>
      <c r="J161" s="60"/>
      <c r="K161" s="60"/>
      <c r="L161" s="50"/>
      <c r="M161" s="52"/>
      <c r="N161" s="54"/>
      <c r="O161" s="54"/>
      <c r="P161" s="54"/>
      <c r="Q161" s="56"/>
    </row>
    <row r="162" spans="1:17" ht="12.75" customHeight="1" thickBot="1">
      <c r="A162" s="83"/>
      <c r="B162" s="58"/>
      <c r="C162" s="58"/>
      <c r="D162" s="58"/>
      <c r="E162" s="58"/>
      <c r="F162" s="60"/>
      <c r="G162" s="60"/>
      <c r="H162" s="60"/>
      <c r="I162" s="60"/>
      <c r="J162" s="60"/>
      <c r="K162" s="60"/>
      <c r="L162" s="51"/>
      <c r="M162" s="53"/>
      <c r="N162" s="55"/>
      <c r="O162" s="55"/>
      <c r="P162" s="55"/>
      <c r="Q162" s="57"/>
    </row>
    <row r="163" spans="1:17" ht="12.75" customHeight="1" thickTop="1">
      <c r="A163" s="83"/>
      <c r="B163" s="58"/>
      <c r="C163" s="58"/>
      <c r="D163" s="58"/>
      <c r="E163" s="58"/>
      <c r="F163" s="58" t="s">
        <v>46</v>
      </c>
      <c r="G163" s="61"/>
      <c r="H163" s="61"/>
      <c r="I163" s="61"/>
      <c r="J163" s="61"/>
      <c r="K163" s="62"/>
      <c r="L163" s="7"/>
      <c r="M163" s="20"/>
      <c r="N163" s="20"/>
      <c r="O163" s="20"/>
      <c r="P163" s="20"/>
      <c r="Q163" s="20"/>
    </row>
    <row r="164" spans="1:17" ht="12.75" customHeight="1" thickBot="1">
      <c r="A164" s="84"/>
      <c r="B164" s="59"/>
      <c r="C164" s="59"/>
      <c r="D164" s="59"/>
      <c r="E164" s="59"/>
      <c r="F164" s="63"/>
      <c r="G164" s="63"/>
      <c r="H164" s="63"/>
      <c r="I164" s="63"/>
      <c r="J164" s="63"/>
      <c r="K164" s="64"/>
      <c r="L164" s="7"/>
      <c r="M164" s="20"/>
      <c r="N164" s="20"/>
      <c r="O164" s="20"/>
      <c r="P164" s="20"/>
      <c r="Q164" s="20"/>
    </row>
    <row r="165" spans="1:17" ht="12.75" customHeight="1" thickTop="1" thickBot="1">
      <c r="A165" s="5"/>
      <c r="B165" s="17"/>
      <c r="C165" s="17"/>
      <c r="D165" s="22"/>
      <c r="E165" s="22"/>
      <c r="F165" s="25"/>
      <c r="G165" s="25"/>
      <c r="H165" s="25"/>
      <c r="I165" s="25"/>
      <c r="J165" s="25"/>
      <c r="K165" s="30"/>
      <c r="L165" s="7"/>
      <c r="M165" s="20"/>
      <c r="N165" s="20"/>
      <c r="O165" s="20"/>
      <c r="P165" s="20"/>
      <c r="Q165" s="20"/>
    </row>
    <row r="166" spans="1:17" ht="12.75" customHeight="1" thickTop="1">
      <c r="A166" s="82">
        <f>A151+1</f>
        <v>11</v>
      </c>
      <c r="B166" s="85" t="s">
        <v>12</v>
      </c>
      <c r="C166" s="86"/>
      <c r="D166" s="156">
        <v>85395</v>
      </c>
      <c r="E166" s="157"/>
      <c r="F166" s="93" t="s">
        <v>24</v>
      </c>
      <c r="G166" s="93"/>
      <c r="H166" s="93"/>
      <c r="I166" s="94"/>
      <c r="J166" s="97" t="s">
        <v>106</v>
      </c>
      <c r="K166" s="99">
        <v>201615</v>
      </c>
      <c r="L166" s="101">
        <v>2010</v>
      </c>
      <c r="M166" s="103">
        <f>SUM(N166:Q169)</f>
        <v>0</v>
      </c>
      <c r="N166" s="284"/>
      <c r="O166" s="105">
        <v>0</v>
      </c>
      <c r="P166" s="105">
        <v>0</v>
      </c>
      <c r="Q166" s="286"/>
    </row>
    <row r="167" spans="1:17" ht="12.75" customHeight="1">
      <c r="A167" s="83"/>
      <c r="B167" s="87"/>
      <c r="C167" s="88"/>
      <c r="D167" s="158"/>
      <c r="E167" s="159"/>
      <c r="F167" s="95"/>
      <c r="G167" s="95"/>
      <c r="H167" s="95"/>
      <c r="I167" s="96"/>
      <c r="J167" s="98"/>
      <c r="K167" s="100"/>
      <c r="L167" s="102"/>
      <c r="M167" s="104"/>
      <c r="N167" s="285"/>
      <c r="O167" s="106"/>
      <c r="P167" s="106"/>
      <c r="Q167" s="287"/>
    </row>
    <row r="168" spans="1:17" ht="12.75" customHeight="1">
      <c r="A168" s="83"/>
      <c r="B168" s="112" t="s">
        <v>8</v>
      </c>
      <c r="C168" s="113"/>
      <c r="D168" s="113"/>
      <c r="E168" s="2"/>
      <c r="F168" s="65" t="s">
        <v>39</v>
      </c>
      <c r="G168" s="66"/>
      <c r="H168" s="66"/>
      <c r="I168" s="67"/>
      <c r="J168" s="98"/>
      <c r="K168" s="100"/>
      <c r="L168" s="102"/>
      <c r="M168" s="104"/>
      <c r="N168" s="285"/>
      <c r="O168" s="106"/>
      <c r="P168" s="106"/>
      <c r="Q168" s="287"/>
    </row>
    <row r="169" spans="1:17" ht="12.75" customHeight="1">
      <c r="A169" s="83"/>
      <c r="B169" s="114"/>
      <c r="C169" s="115"/>
      <c r="D169" s="115"/>
      <c r="E169" s="3"/>
      <c r="F169" s="68"/>
      <c r="G169" s="69"/>
      <c r="H169" s="69"/>
      <c r="I169" s="70"/>
      <c r="J169" s="98"/>
      <c r="K169" s="100"/>
      <c r="L169" s="102"/>
      <c r="M169" s="104"/>
      <c r="N169" s="285"/>
      <c r="O169" s="106"/>
      <c r="P169" s="106"/>
      <c r="Q169" s="287"/>
    </row>
    <row r="170" spans="1:17" ht="12.75" customHeight="1">
      <c r="A170" s="83"/>
      <c r="B170" s="116" t="s">
        <v>9</v>
      </c>
      <c r="C170" s="117"/>
      <c r="D170" s="117"/>
      <c r="E170" s="164" t="s">
        <v>85</v>
      </c>
      <c r="F170" s="65" t="s">
        <v>86</v>
      </c>
      <c r="G170" s="66"/>
      <c r="H170" s="66"/>
      <c r="I170" s="67"/>
      <c r="J170" s="98"/>
      <c r="K170" s="100"/>
      <c r="L170" s="71">
        <v>2011</v>
      </c>
      <c r="M170" s="72">
        <f>SUM(N170:Q173)</f>
        <v>148432</v>
      </c>
      <c r="N170" s="288"/>
      <c r="O170" s="54">
        <v>22265</v>
      </c>
      <c r="P170" s="54">
        <v>126167</v>
      </c>
      <c r="Q170" s="289"/>
    </row>
    <row r="171" spans="1:17" ht="12.75" customHeight="1">
      <c r="A171" s="83"/>
      <c r="B171" s="118"/>
      <c r="C171" s="119"/>
      <c r="D171" s="119"/>
      <c r="E171" s="165"/>
      <c r="F171" s="68"/>
      <c r="G171" s="69"/>
      <c r="H171" s="69"/>
      <c r="I171" s="70"/>
      <c r="J171" s="98"/>
      <c r="K171" s="100"/>
      <c r="L171" s="71"/>
      <c r="M171" s="72"/>
      <c r="N171" s="288"/>
      <c r="O171" s="54"/>
      <c r="P171" s="54"/>
      <c r="Q171" s="289"/>
    </row>
    <row r="172" spans="1:17" ht="12.75" customHeight="1">
      <c r="A172" s="83"/>
      <c r="B172" s="74" t="s">
        <v>10</v>
      </c>
      <c r="C172" s="75"/>
      <c r="D172" s="75"/>
      <c r="E172" s="164" t="s">
        <v>87</v>
      </c>
      <c r="F172" s="44" t="s">
        <v>111</v>
      </c>
      <c r="G172" s="45"/>
      <c r="H172" s="45"/>
      <c r="I172" s="46"/>
      <c r="J172" s="98"/>
      <c r="K172" s="100"/>
      <c r="L172" s="71"/>
      <c r="M172" s="72"/>
      <c r="N172" s="288"/>
      <c r="O172" s="54"/>
      <c r="P172" s="54"/>
      <c r="Q172" s="289"/>
    </row>
    <row r="173" spans="1:17" ht="12.75" customHeight="1">
      <c r="A173" s="83"/>
      <c r="B173" s="76"/>
      <c r="C173" s="77"/>
      <c r="D173" s="77"/>
      <c r="E173" s="165"/>
      <c r="F173" s="79"/>
      <c r="G173" s="80"/>
      <c r="H173" s="80"/>
      <c r="I173" s="81"/>
      <c r="J173" s="98"/>
      <c r="K173" s="100"/>
      <c r="L173" s="71"/>
      <c r="M173" s="72"/>
      <c r="N173" s="288"/>
      <c r="O173" s="54"/>
      <c r="P173" s="54"/>
      <c r="Q173" s="289"/>
    </row>
    <row r="174" spans="1:17" ht="12.75" customHeight="1">
      <c r="A174" s="83"/>
      <c r="B174" s="38" t="s">
        <v>11</v>
      </c>
      <c r="C174" s="39"/>
      <c r="D174" s="39"/>
      <c r="E174" s="164" t="s">
        <v>88</v>
      </c>
      <c r="F174" s="44" t="s">
        <v>89</v>
      </c>
      <c r="G174" s="45"/>
      <c r="H174" s="45"/>
      <c r="I174" s="46"/>
      <c r="J174" s="98"/>
      <c r="K174" s="100"/>
      <c r="L174" s="50">
        <v>2012</v>
      </c>
      <c r="M174" s="52">
        <f>SUM(N174:Q177)</f>
        <v>53183</v>
      </c>
      <c r="N174" s="54"/>
      <c r="O174" s="109">
        <v>7977</v>
      </c>
      <c r="P174" s="109">
        <v>45206</v>
      </c>
      <c r="Q174" s="56"/>
    </row>
    <row r="175" spans="1:17" ht="12.75" customHeight="1">
      <c r="A175" s="83"/>
      <c r="B175" s="40"/>
      <c r="C175" s="41"/>
      <c r="D175" s="41"/>
      <c r="E175" s="189"/>
      <c r="F175" s="47"/>
      <c r="G175" s="48"/>
      <c r="H175" s="48"/>
      <c r="I175" s="49"/>
      <c r="J175" s="98"/>
      <c r="K175" s="100"/>
      <c r="L175" s="50"/>
      <c r="M175" s="52"/>
      <c r="N175" s="54"/>
      <c r="O175" s="54"/>
      <c r="P175" s="54"/>
      <c r="Q175" s="56"/>
    </row>
    <row r="176" spans="1:17" ht="12.75" customHeight="1">
      <c r="A176" s="83"/>
      <c r="B176" s="58"/>
      <c r="C176" s="58"/>
      <c r="D176" s="58"/>
      <c r="E176" s="58"/>
      <c r="F176" s="60" t="s">
        <v>90</v>
      </c>
      <c r="G176" s="60"/>
      <c r="H176" s="60"/>
      <c r="I176" s="60"/>
      <c r="J176" s="60"/>
      <c r="K176" s="60"/>
      <c r="L176" s="50"/>
      <c r="M176" s="52"/>
      <c r="N176" s="54"/>
      <c r="O176" s="54"/>
      <c r="P176" s="54"/>
      <c r="Q176" s="56"/>
    </row>
    <row r="177" spans="1:17" ht="12.75" customHeight="1" thickBot="1">
      <c r="A177" s="83"/>
      <c r="B177" s="58"/>
      <c r="C177" s="58"/>
      <c r="D177" s="58"/>
      <c r="E177" s="58"/>
      <c r="F177" s="60"/>
      <c r="G177" s="60"/>
      <c r="H177" s="60"/>
      <c r="I177" s="60"/>
      <c r="J177" s="60"/>
      <c r="K177" s="60"/>
      <c r="L177" s="51"/>
      <c r="M177" s="53"/>
      <c r="N177" s="55"/>
      <c r="O177" s="55"/>
      <c r="P177" s="55"/>
      <c r="Q177" s="57"/>
    </row>
    <row r="178" spans="1:17" ht="12.75" customHeight="1" thickTop="1">
      <c r="A178" s="83"/>
      <c r="B178" s="58"/>
      <c r="C178" s="58"/>
      <c r="D178" s="58"/>
      <c r="E178" s="58"/>
      <c r="F178" s="58" t="s">
        <v>46</v>
      </c>
      <c r="G178" s="61"/>
      <c r="H178" s="61"/>
      <c r="I178" s="61"/>
      <c r="J178" s="61"/>
      <c r="K178" s="62"/>
      <c r="L178" s="7"/>
      <c r="M178" s="20"/>
      <c r="N178" s="20"/>
      <c r="O178" s="20"/>
      <c r="P178" s="20"/>
      <c r="Q178" s="20"/>
    </row>
    <row r="179" spans="1:17" ht="12.75" customHeight="1" thickBot="1">
      <c r="A179" s="84"/>
      <c r="B179" s="59"/>
      <c r="C179" s="59"/>
      <c r="D179" s="59"/>
      <c r="E179" s="59"/>
      <c r="F179" s="63"/>
      <c r="G179" s="63"/>
      <c r="H179" s="63"/>
      <c r="I179" s="63"/>
      <c r="J179" s="63"/>
      <c r="K179" s="64"/>
      <c r="L179" s="7"/>
      <c r="M179" s="20"/>
      <c r="N179" s="20"/>
      <c r="O179" s="20"/>
      <c r="P179" s="20"/>
      <c r="Q179" s="20"/>
    </row>
    <row r="180" spans="1:17" ht="12.75" customHeight="1" thickTop="1" thickBot="1">
      <c r="A180" s="5"/>
      <c r="B180" s="17"/>
      <c r="C180" s="17"/>
      <c r="D180" s="22"/>
      <c r="E180" s="22"/>
      <c r="F180" s="25"/>
      <c r="G180" s="25"/>
      <c r="H180" s="25"/>
      <c r="I180" s="25"/>
      <c r="J180" s="25"/>
      <c r="K180" s="30"/>
      <c r="L180" s="7"/>
      <c r="M180" s="20"/>
      <c r="N180" s="20"/>
      <c r="O180" s="20"/>
      <c r="P180" s="20"/>
      <c r="Q180" s="20"/>
    </row>
    <row r="181" spans="1:17" ht="12.75" customHeight="1" thickTop="1">
      <c r="A181" s="82">
        <f>A166+1</f>
        <v>12</v>
      </c>
      <c r="B181" s="85" t="s">
        <v>12</v>
      </c>
      <c r="C181" s="86"/>
      <c r="D181" s="156">
        <v>85395</v>
      </c>
      <c r="E181" s="157"/>
      <c r="F181" s="93" t="s">
        <v>24</v>
      </c>
      <c r="G181" s="93"/>
      <c r="H181" s="93"/>
      <c r="I181" s="94"/>
      <c r="J181" s="97" t="s">
        <v>83</v>
      </c>
      <c r="K181" s="99">
        <v>181638</v>
      </c>
      <c r="L181" s="101">
        <v>2010</v>
      </c>
      <c r="M181" s="103">
        <f>SUM(N181:Q184)</f>
        <v>181638</v>
      </c>
      <c r="N181" s="105"/>
      <c r="O181" s="105"/>
      <c r="P181" s="105">
        <v>181638</v>
      </c>
      <c r="Q181" s="110"/>
    </row>
    <row r="182" spans="1:17" ht="12.75" customHeight="1">
      <c r="A182" s="83"/>
      <c r="B182" s="87"/>
      <c r="C182" s="88"/>
      <c r="D182" s="158"/>
      <c r="E182" s="159"/>
      <c r="F182" s="95"/>
      <c r="G182" s="95"/>
      <c r="H182" s="95"/>
      <c r="I182" s="96"/>
      <c r="J182" s="98"/>
      <c r="K182" s="100"/>
      <c r="L182" s="102"/>
      <c r="M182" s="104"/>
      <c r="N182" s="106"/>
      <c r="O182" s="106"/>
      <c r="P182" s="106"/>
      <c r="Q182" s="111"/>
    </row>
    <row r="183" spans="1:17" ht="12.75" customHeight="1">
      <c r="A183" s="83"/>
      <c r="B183" s="112" t="s">
        <v>8</v>
      </c>
      <c r="C183" s="113"/>
      <c r="D183" s="113"/>
      <c r="E183" s="2"/>
      <c r="F183" s="65" t="s">
        <v>93</v>
      </c>
      <c r="G183" s="66"/>
      <c r="H183" s="66"/>
      <c r="I183" s="67"/>
      <c r="J183" s="98"/>
      <c r="K183" s="100"/>
      <c r="L183" s="102"/>
      <c r="M183" s="104"/>
      <c r="N183" s="106"/>
      <c r="O183" s="106"/>
      <c r="P183" s="106"/>
      <c r="Q183" s="111"/>
    </row>
    <row r="184" spans="1:17" ht="12.75" customHeight="1">
      <c r="A184" s="83"/>
      <c r="B184" s="114"/>
      <c r="C184" s="115"/>
      <c r="D184" s="115"/>
      <c r="E184" s="3"/>
      <c r="F184" s="68"/>
      <c r="G184" s="69"/>
      <c r="H184" s="69"/>
      <c r="I184" s="70"/>
      <c r="J184" s="98"/>
      <c r="K184" s="100"/>
      <c r="L184" s="102"/>
      <c r="M184" s="104"/>
      <c r="N184" s="106"/>
      <c r="O184" s="106"/>
      <c r="P184" s="106"/>
      <c r="Q184" s="111"/>
    </row>
    <row r="185" spans="1:17" ht="12.75" customHeight="1">
      <c r="A185" s="83"/>
      <c r="B185" s="116" t="s">
        <v>9</v>
      </c>
      <c r="C185" s="117"/>
      <c r="D185" s="117"/>
      <c r="E185" s="164"/>
      <c r="F185" s="65"/>
      <c r="G185" s="66"/>
      <c r="H185" s="66"/>
      <c r="I185" s="67"/>
      <c r="J185" s="98"/>
      <c r="K185" s="100"/>
      <c r="L185" s="71">
        <v>2011</v>
      </c>
      <c r="M185" s="72">
        <f>SUM(N185:Q188)</f>
        <v>0</v>
      </c>
      <c r="N185" s="54"/>
      <c r="O185" s="54"/>
      <c r="P185" s="54"/>
      <c r="Q185" s="56"/>
    </row>
    <row r="186" spans="1:17" ht="12.75" customHeight="1">
      <c r="A186" s="83"/>
      <c r="B186" s="118"/>
      <c r="C186" s="119"/>
      <c r="D186" s="119"/>
      <c r="E186" s="165"/>
      <c r="F186" s="68"/>
      <c r="G186" s="69"/>
      <c r="H186" s="69"/>
      <c r="I186" s="70"/>
      <c r="J186" s="98"/>
      <c r="K186" s="100"/>
      <c r="L186" s="71"/>
      <c r="M186" s="72"/>
      <c r="N186" s="54"/>
      <c r="O186" s="54"/>
      <c r="P186" s="54"/>
      <c r="Q186" s="56"/>
    </row>
    <row r="187" spans="1:17" ht="12.75" customHeight="1">
      <c r="A187" s="83"/>
      <c r="B187" s="74" t="s">
        <v>10</v>
      </c>
      <c r="C187" s="75"/>
      <c r="D187" s="75"/>
      <c r="E187" s="164"/>
      <c r="F187" s="44"/>
      <c r="G187" s="45"/>
      <c r="H187" s="45"/>
      <c r="I187" s="46"/>
      <c r="J187" s="98"/>
      <c r="K187" s="100"/>
      <c r="L187" s="71"/>
      <c r="M187" s="72"/>
      <c r="N187" s="54"/>
      <c r="O187" s="54"/>
      <c r="P187" s="54"/>
      <c r="Q187" s="56"/>
    </row>
    <row r="188" spans="1:17" ht="12.75" customHeight="1">
      <c r="A188" s="83"/>
      <c r="B188" s="76"/>
      <c r="C188" s="77"/>
      <c r="D188" s="77"/>
      <c r="E188" s="165"/>
      <c r="F188" s="79"/>
      <c r="G188" s="80"/>
      <c r="H188" s="80"/>
      <c r="I188" s="81"/>
      <c r="J188" s="98"/>
      <c r="K188" s="100"/>
      <c r="L188" s="71"/>
      <c r="M188" s="72"/>
      <c r="N188" s="54"/>
      <c r="O188" s="54"/>
      <c r="P188" s="54"/>
      <c r="Q188" s="56"/>
    </row>
    <row r="189" spans="1:17" ht="12.75" customHeight="1">
      <c r="A189" s="83"/>
      <c r="B189" s="38" t="s">
        <v>11</v>
      </c>
      <c r="C189" s="39"/>
      <c r="D189" s="39"/>
      <c r="E189" s="164"/>
      <c r="F189" s="44"/>
      <c r="G189" s="45"/>
      <c r="H189" s="45"/>
      <c r="I189" s="46"/>
      <c r="J189" s="98"/>
      <c r="K189" s="100"/>
      <c r="L189" s="50">
        <v>2012</v>
      </c>
      <c r="M189" s="52">
        <f>SUM(N189:Q192)</f>
        <v>0</v>
      </c>
      <c r="N189" s="54"/>
      <c r="O189" s="54"/>
      <c r="P189" s="54"/>
      <c r="Q189" s="56"/>
    </row>
    <row r="190" spans="1:17" ht="12.75" customHeight="1">
      <c r="A190" s="83"/>
      <c r="B190" s="40"/>
      <c r="C190" s="41"/>
      <c r="D190" s="41"/>
      <c r="E190" s="189"/>
      <c r="F190" s="47"/>
      <c r="G190" s="48"/>
      <c r="H190" s="48"/>
      <c r="I190" s="49"/>
      <c r="J190" s="98"/>
      <c r="K190" s="100"/>
      <c r="L190" s="50"/>
      <c r="M190" s="52"/>
      <c r="N190" s="54"/>
      <c r="O190" s="54"/>
      <c r="P190" s="54"/>
      <c r="Q190" s="56"/>
    </row>
    <row r="191" spans="1:17" ht="12.75" customHeight="1">
      <c r="A191" s="83"/>
      <c r="B191" s="58"/>
      <c r="C191" s="58"/>
      <c r="D191" s="58"/>
      <c r="E191" s="58"/>
      <c r="F191" s="60" t="s">
        <v>91</v>
      </c>
      <c r="G191" s="60"/>
      <c r="H191" s="60"/>
      <c r="I191" s="60"/>
      <c r="J191" s="60"/>
      <c r="K191" s="60"/>
      <c r="L191" s="50"/>
      <c r="M191" s="52"/>
      <c r="N191" s="54"/>
      <c r="O191" s="54"/>
      <c r="P191" s="54"/>
      <c r="Q191" s="56"/>
    </row>
    <row r="192" spans="1:17" ht="12.75" customHeight="1" thickBot="1">
      <c r="A192" s="83"/>
      <c r="B192" s="58"/>
      <c r="C192" s="58"/>
      <c r="D192" s="58"/>
      <c r="E192" s="58"/>
      <c r="F192" s="60"/>
      <c r="G192" s="60"/>
      <c r="H192" s="60"/>
      <c r="I192" s="60"/>
      <c r="J192" s="60"/>
      <c r="K192" s="60"/>
      <c r="L192" s="51"/>
      <c r="M192" s="53"/>
      <c r="N192" s="55"/>
      <c r="O192" s="55"/>
      <c r="P192" s="55"/>
      <c r="Q192" s="57"/>
    </row>
    <row r="193" spans="1:17" ht="12.75" customHeight="1" thickTop="1">
      <c r="A193" s="83"/>
      <c r="B193" s="58"/>
      <c r="C193" s="58"/>
      <c r="D193" s="58"/>
      <c r="E193" s="58"/>
      <c r="F193" s="58" t="s">
        <v>46</v>
      </c>
      <c r="G193" s="61"/>
      <c r="H193" s="61"/>
      <c r="I193" s="61"/>
      <c r="J193" s="61"/>
      <c r="K193" s="62"/>
      <c r="L193" s="7"/>
      <c r="M193" s="20"/>
      <c r="N193" s="20"/>
      <c r="O193" s="20"/>
      <c r="P193" s="20"/>
      <c r="Q193" s="20"/>
    </row>
    <row r="194" spans="1:17" ht="12.75" customHeight="1" thickBot="1">
      <c r="A194" s="84"/>
      <c r="B194" s="59"/>
      <c r="C194" s="59"/>
      <c r="D194" s="59"/>
      <c r="E194" s="59"/>
      <c r="F194" s="63"/>
      <c r="G194" s="63"/>
      <c r="H194" s="63"/>
      <c r="I194" s="63"/>
      <c r="J194" s="63"/>
      <c r="K194" s="64"/>
      <c r="L194" s="7"/>
      <c r="M194" s="20"/>
      <c r="N194" s="20"/>
      <c r="O194" s="20"/>
      <c r="P194" s="20"/>
      <c r="Q194" s="20"/>
    </row>
    <row r="195" spans="1:17" ht="12.75" customHeight="1" thickTop="1" thickBot="1">
      <c r="A195" s="5"/>
      <c r="B195" s="17"/>
      <c r="C195" s="17"/>
      <c r="D195" s="22"/>
      <c r="E195" s="22"/>
      <c r="F195" s="25"/>
      <c r="G195" s="25"/>
      <c r="H195" s="25"/>
      <c r="I195" s="25"/>
      <c r="J195" s="25"/>
      <c r="K195" s="30"/>
      <c r="L195" s="7"/>
      <c r="M195" s="20"/>
      <c r="N195" s="20"/>
      <c r="O195" s="20"/>
      <c r="P195" s="20"/>
      <c r="Q195" s="20"/>
    </row>
    <row r="196" spans="1:17" ht="12.75" customHeight="1" thickTop="1">
      <c r="A196" s="82">
        <f>A181+1</f>
        <v>13</v>
      </c>
      <c r="B196" s="85" t="s">
        <v>12</v>
      </c>
      <c r="C196" s="86"/>
      <c r="D196" s="156">
        <v>85395</v>
      </c>
      <c r="E196" s="157"/>
      <c r="F196" s="93" t="s">
        <v>24</v>
      </c>
      <c r="G196" s="93"/>
      <c r="H196" s="93"/>
      <c r="I196" s="94"/>
      <c r="J196" s="97" t="s">
        <v>83</v>
      </c>
      <c r="K196" s="99">
        <v>1317290</v>
      </c>
      <c r="L196" s="101">
        <v>2010</v>
      </c>
      <c r="M196" s="103">
        <f>SUM(N196:Q199)</f>
        <v>1173960</v>
      </c>
      <c r="N196" s="284"/>
      <c r="O196" s="105">
        <v>176094</v>
      </c>
      <c r="P196" s="105">
        <v>997866</v>
      </c>
      <c r="Q196" s="286"/>
    </row>
    <row r="197" spans="1:17" ht="12.75" customHeight="1">
      <c r="A197" s="83"/>
      <c r="B197" s="87"/>
      <c r="C197" s="88"/>
      <c r="D197" s="158"/>
      <c r="E197" s="159"/>
      <c r="F197" s="95"/>
      <c r="G197" s="95"/>
      <c r="H197" s="95"/>
      <c r="I197" s="96"/>
      <c r="J197" s="98"/>
      <c r="K197" s="100"/>
      <c r="L197" s="102"/>
      <c r="M197" s="104"/>
      <c r="N197" s="285"/>
      <c r="O197" s="106"/>
      <c r="P197" s="106"/>
      <c r="Q197" s="287"/>
    </row>
    <row r="198" spans="1:17" ht="12.75" customHeight="1">
      <c r="A198" s="83"/>
      <c r="B198" s="112" t="s">
        <v>8</v>
      </c>
      <c r="C198" s="113"/>
      <c r="D198" s="113"/>
      <c r="E198" s="2"/>
      <c r="F198" s="65" t="s">
        <v>39</v>
      </c>
      <c r="G198" s="66"/>
      <c r="H198" s="66"/>
      <c r="I198" s="67"/>
      <c r="J198" s="98"/>
      <c r="K198" s="100"/>
      <c r="L198" s="102"/>
      <c r="M198" s="104"/>
      <c r="N198" s="285"/>
      <c r="O198" s="106"/>
      <c r="P198" s="106"/>
      <c r="Q198" s="287"/>
    </row>
    <row r="199" spans="1:17" ht="12.75" customHeight="1">
      <c r="A199" s="83"/>
      <c r="B199" s="114"/>
      <c r="C199" s="115"/>
      <c r="D199" s="115"/>
      <c r="E199" s="3"/>
      <c r="F199" s="68"/>
      <c r="G199" s="69"/>
      <c r="H199" s="69"/>
      <c r="I199" s="70"/>
      <c r="J199" s="98"/>
      <c r="K199" s="100"/>
      <c r="L199" s="102"/>
      <c r="M199" s="104"/>
      <c r="N199" s="285"/>
      <c r="O199" s="106"/>
      <c r="P199" s="106"/>
      <c r="Q199" s="287"/>
    </row>
    <row r="200" spans="1:17" ht="12.75" customHeight="1">
      <c r="A200" s="83"/>
      <c r="B200" s="116" t="s">
        <v>9</v>
      </c>
      <c r="C200" s="117"/>
      <c r="D200" s="117"/>
      <c r="E200" s="164" t="s">
        <v>51</v>
      </c>
      <c r="F200" s="65" t="s">
        <v>47</v>
      </c>
      <c r="G200" s="66"/>
      <c r="H200" s="66"/>
      <c r="I200" s="67"/>
      <c r="J200" s="98"/>
      <c r="K200" s="100"/>
      <c r="L200" s="71">
        <v>2011</v>
      </c>
      <c r="M200" s="72">
        <f>SUM(N200:Q203)</f>
        <v>143330</v>
      </c>
      <c r="N200" s="288"/>
      <c r="O200" s="54">
        <v>21499</v>
      </c>
      <c r="P200" s="54">
        <v>121831</v>
      </c>
      <c r="Q200" s="289"/>
    </row>
    <row r="201" spans="1:17" ht="12.75" customHeight="1">
      <c r="A201" s="83"/>
      <c r="B201" s="118"/>
      <c r="C201" s="119"/>
      <c r="D201" s="119"/>
      <c r="E201" s="165"/>
      <c r="F201" s="68"/>
      <c r="G201" s="69"/>
      <c r="H201" s="69"/>
      <c r="I201" s="70"/>
      <c r="J201" s="98"/>
      <c r="K201" s="100"/>
      <c r="L201" s="71"/>
      <c r="M201" s="72"/>
      <c r="N201" s="288"/>
      <c r="O201" s="54"/>
      <c r="P201" s="54"/>
      <c r="Q201" s="289"/>
    </row>
    <row r="202" spans="1:17" ht="12.75" customHeight="1">
      <c r="A202" s="83"/>
      <c r="B202" s="74" t="s">
        <v>10</v>
      </c>
      <c r="C202" s="75"/>
      <c r="D202" s="75"/>
      <c r="E202" s="164" t="s">
        <v>73</v>
      </c>
      <c r="F202" s="214" t="s">
        <v>92</v>
      </c>
      <c r="G202" s="215"/>
      <c r="H202" s="215"/>
      <c r="I202" s="216"/>
      <c r="J202" s="98"/>
      <c r="K202" s="100"/>
      <c r="L202" s="71"/>
      <c r="M202" s="72"/>
      <c r="N202" s="288"/>
      <c r="O202" s="54"/>
      <c r="P202" s="54"/>
      <c r="Q202" s="289"/>
    </row>
    <row r="203" spans="1:17" ht="12.75" customHeight="1">
      <c r="A203" s="83"/>
      <c r="B203" s="76"/>
      <c r="C203" s="77"/>
      <c r="D203" s="77"/>
      <c r="E203" s="165"/>
      <c r="F203" s="217"/>
      <c r="G203" s="218"/>
      <c r="H203" s="218"/>
      <c r="I203" s="219"/>
      <c r="J203" s="98"/>
      <c r="K203" s="100"/>
      <c r="L203" s="71"/>
      <c r="M203" s="72"/>
      <c r="N203" s="288"/>
      <c r="O203" s="54"/>
      <c r="P203" s="54"/>
      <c r="Q203" s="289"/>
    </row>
    <row r="204" spans="1:17" ht="12.75" customHeight="1">
      <c r="A204" s="83"/>
      <c r="B204" s="38" t="s">
        <v>11</v>
      </c>
      <c r="C204" s="39"/>
      <c r="D204" s="39"/>
      <c r="E204" s="164"/>
      <c r="F204" s="44"/>
      <c r="G204" s="45"/>
      <c r="H204" s="45"/>
      <c r="I204" s="46"/>
      <c r="J204" s="98"/>
      <c r="K204" s="100"/>
      <c r="L204" s="50">
        <v>2012</v>
      </c>
      <c r="M204" s="52">
        <f>SUM(N204:Q207)</f>
        <v>0</v>
      </c>
      <c r="N204" s="54"/>
      <c r="O204" s="109"/>
      <c r="P204" s="109"/>
      <c r="Q204" s="56"/>
    </row>
    <row r="205" spans="1:17" ht="12.75" customHeight="1">
      <c r="A205" s="83"/>
      <c r="B205" s="40"/>
      <c r="C205" s="41"/>
      <c r="D205" s="41"/>
      <c r="E205" s="189"/>
      <c r="F205" s="47"/>
      <c r="G205" s="48"/>
      <c r="H205" s="48"/>
      <c r="I205" s="49"/>
      <c r="J205" s="98"/>
      <c r="K205" s="100"/>
      <c r="L205" s="50"/>
      <c r="M205" s="52"/>
      <c r="N205" s="54"/>
      <c r="O205" s="54"/>
      <c r="P205" s="54"/>
      <c r="Q205" s="56"/>
    </row>
    <row r="206" spans="1:17" ht="12.75" customHeight="1">
      <c r="A206" s="83"/>
      <c r="B206" s="58"/>
      <c r="C206" s="58"/>
      <c r="D206" s="58"/>
      <c r="E206" s="58"/>
      <c r="F206" s="60" t="s">
        <v>94</v>
      </c>
      <c r="G206" s="60"/>
      <c r="H206" s="60"/>
      <c r="I206" s="60"/>
      <c r="J206" s="60"/>
      <c r="K206" s="60"/>
      <c r="L206" s="50"/>
      <c r="M206" s="52"/>
      <c r="N206" s="54"/>
      <c r="O206" s="54"/>
      <c r="P206" s="54"/>
      <c r="Q206" s="56"/>
    </row>
    <row r="207" spans="1:17" ht="12.75" customHeight="1" thickBot="1">
      <c r="A207" s="83"/>
      <c r="B207" s="58"/>
      <c r="C207" s="58"/>
      <c r="D207" s="58"/>
      <c r="E207" s="58"/>
      <c r="F207" s="60"/>
      <c r="G207" s="60"/>
      <c r="H207" s="60"/>
      <c r="I207" s="60"/>
      <c r="J207" s="60"/>
      <c r="K207" s="60"/>
      <c r="L207" s="51"/>
      <c r="M207" s="53"/>
      <c r="N207" s="55"/>
      <c r="O207" s="55"/>
      <c r="P207" s="55"/>
      <c r="Q207" s="57"/>
    </row>
    <row r="208" spans="1:17" ht="12.75" customHeight="1" thickTop="1">
      <c r="A208" s="83"/>
      <c r="B208" s="58"/>
      <c r="C208" s="58"/>
      <c r="D208" s="58"/>
      <c r="E208" s="58"/>
      <c r="F208" s="58" t="s">
        <v>46</v>
      </c>
      <c r="G208" s="61"/>
      <c r="H208" s="61"/>
      <c r="I208" s="61"/>
      <c r="J208" s="61"/>
      <c r="K208" s="62"/>
      <c r="L208" s="7"/>
      <c r="M208" s="20"/>
      <c r="N208" s="20"/>
      <c r="O208" s="20"/>
      <c r="P208" s="20"/>
      <c r="Q208" s="20"/>
    </row>
    <row r="209" spans="1:17" ht="12.75" customHeight="1" thickBot="1">
      <c r="A209" s="84"/>
      <c r="B209" s="59"/>
      <c r="C209" s="59"/>
      <c r="D209" s="59"/>
      <c r="E209" s="59"/>
      <c r="F209" s="63"/>
      <c r="G209" s="63"/>
      <c r="H209" s="63"/>
      <c r="I209" s="63"/>
      <c r="J209" s="63"/>
      <c r="K209" s="64"/>
      <c r="L209" s="7"/>
      <c r="M209" s="20"/>
      <c r="N209" s="20"/>
      <c r="O209" s="20"/>
      <c r="P209" s="20"/>
      <c r="Q209" s="20"/>
    </row>
    <row r="210" spans="1:17" ht="12.75" customHeight="1" thickTop="1" thickBot="1">
      <c r="A210" s="5"/>
      <c r="B210" s="17"/>
      <c r="C210" s="17"/>
      <c r="D210" s="22"/>
      <c r="E210" s="22"/>
      <c r="F210" s="25"/>
      <c r="G210" s="25"/>
      <c r="H210" s="25"/>
      <c r="I210" s="25"/>
      <c r="J210" s="25"/>
      <c r="K210" s="30"/>
      <c r="L210" s="7"/>
      <c r="M210" s="20"/>
      <c r="N210" s="20"/>
      <c r="O210" s="20"/>
      <c r="P210" s="20"/>
      <c r="Q210" s="20"/>
    </row>
    <row r="211" spans="1:17" ht="12.75" customHeight="1" thickTop="1">
      <c r="A211" s="82">
        <f>A196+1</f>
        <v>14</v>
      </c>
      <c r="B211" s="85" t="s">
        <v>12</v>
      </c>
      <c r="C211" s="86"/>
      <c r="D211" s="156">
        <v>85395</v>
      </c>
      <c r="E211" s="157"/>
      <c r="F211" s="93" t="s">
        <v>24</v>
      </c>
      <c r="G211" s="93"/>
      <c r="H211" s="93"/>
      <c r="I211" s="94"/>
      <c r="J211" s="97">
        <v>2010</v>
      </c>
      <c r="K211" s="99">
        <v>249600</v>
      </c>
      <c r="L211" s="101">
        <v>2010</v>
      </c>
      <c r="M211" s="103">
        <f>SUM(N211:Q214)</f>
        <v>249600</v>
      </c>
      <c r="N211" s="105"/>
      <c r="O211" s="105"/>
      <c r="P211" s="105">
        <v>249600</v>
      </c>
      <c r="Q211" s="110"/>
    </row>
    <row r="212" spans="1:17" ht="12.75" customHeight="1">
      <c r="A212" s="83"/>
      <c r="B212" s="87"/>
      <c r="C212" s="88"/>
      <c r="D212" s="158"/>
      <c r="E212" s="159"/>
      <c r="F212" s="95"/>
      <c r="G212" s="95"/>
      <c r="H212" s="95"/>
      <c r="I212" s="96"/>
      <c r="J212" s="98"/>
      <c r="K212" s="100"/>
      <c r="L212" s="102"/>
      <c r="M212" s="104"/>
      <c r="N212" s="106"/>
      <c r="O212" s="106"/>
      <c r="P212" s="106"/>
      <c r="Q212" s="111"/>
    </row>
    <row r="213" spans="1:17" ht="12.75" customHeight="1">
      <c r="A213" s="83"/>
      <c r="B213" s="112" t="s">
        <v>8</v>
      </c>
      <c r="C213" s="113"/>
      <c r="D213" s="113"/>
      <c r="E213" s="2"/>
      <c r="F213" s="65" t="s">
        <v>39</v>
      </c>
      <c r="G213" s="66"/>
      <c r="H213" s="66"/>
      <c r="I213" s="67"/>
      <c r="J213" s="98"/>
      <c r="K213" s="100"/>
      <c r="L213" s="102"/>
      <c r="M213" s="104"/>
      <c r="N213" s="106"/>
      <c r="O213" s="106"/>
      <c r="P213" s="106"/>
      <c r="Q213" s="111"/>
    </row>
    <row r="214" spans="1:17" ht="12.75" customHeight="1">
      <c r="A214" s="83"/>
      <c r="B214" s="114"/>
      <c r="C214" s="115"/>
      <c r="D214" s="115"/>
      <c r="E214" s="3"/>
      <c r="F214" s="68"/>
      <c r="G214" s="69"/>
      <c r="H214" s="69"/>
      <c r="I214" s="70"/>
      <c r="J214" s="98"/>
      <c r="K214" s="100"/>
      <c r="L214" s="102"/>
      <c r="M214" s="104"/>
      <c r="N214" s="106"/>
      <c r="O214" s="106"/>
      <c r="P214" s="106"/>
      <c r="Q214" s="111"/>
    </row>
    <row r="215" spans="1:17" ht="12.75" customHeight="1">
      <c r="A215" s="83"/>
      <c r="B215" s="116" t="s">
        <v>9</v>
      </c>
      <c r="C215" s="117"/>
      <c r="D215" s="117"/>
      <c r="E215" s="164" t="s">
        <v>51</v>
      </c>
      <c r="F215" s="65" t="s">
        <v>47</v>
      </c>
      <c r="G215" s="66"/>
      <c r="H215" s="66"/>
      <c r="I215" s="67"/>
      <c r="J215" s="98"/>
      <c r="K215" s="100"/>
      <c r="L215" s="71">
        <v>2011</v>
      </c>
      <c r="M215" s="72">
        <f>SUM(N215:Q218)</f>
        <v>0</v>
      </c>
      <c r="N215" s="54"/>
      <c r="O215" s="54"/>
      <c r="P215" s="54"/>
      <c r="Q215" s="56"/>
    </row>
    <row r="216" spans="1:17" ht="12.75" customHeight="1">
      <c r="A216" s="83"/>
      <c r="B216" s="118"/>
      <c r="C216" s="119"/>
      <c r="D216" s="119"/>
      <c r="E216" s="165"/>
      <c r="F216" s="68"/>
      <c r="G216" s="69"/>
      <c r="H216" s="69"/>
      <c r="I216" s="70"/>
      <c r="J216" s="98"/>
      <c r="K216" s="100"/>
      <c r="L216" s="71"/>
      <c r="M216" s="72"/>
      <c r="N216" s="54"/>
      <c r="O216" s="54"/>
      <c r="P216" s="54"/>
      <c r="Q216" s="56"/>
    </row>
    <row r="217" spans="1:17" ht="12.75" customHeight="1">
      <c r="A217" s="83"/>
      <c r="B217" s="74" t="s">
        <v>10</v>
      </c>
      <c r="C217" s="75"/>
      <c r="D217" s="75"/>
      <c r="E217" s="164" t="s">
        <v>52</v>
      </c>
      <c r="F217" s="44" t="s">
        <v>48</v>
      </c>
      <c r="G217" s="45"/>
      <c r="H217" s="45"/>
      <c r="I217" s="46"/>
      <c r="J217" s="98"/>
      <c r="K217" s="100"/>
      <c r="L217" s="71"/>
      <c r="M217" s="72"/>
      <c r="N217" s="54"/>
      <c r="O217" s="54"/>
      <c r="P217" s="54"/>
      <c r="Q217" s="56"/>
    </row>
    <row r="218" spans="1:17" ht="12.75" customHeight="1">
      <c r="A218" s="83"/>
      <c r="B218" s="76"/>
      <c r="C218" s="77"/>
      <c r="D218" s="77"/>
      <c r="E218" s="165"/>
      <c r="F218" s="79"/>
      <c r="G218" s="80"/>
      <c r="H218" s="80"/>
      <c r="I218" s="81"/>
      <c r="J218" s="98"/>
      <c r="K218" s="100"/>
      <c r="L218" s="71"/>
      <c r="M218" s="72"/>
      <c r="N218" s="54"/>
      <c r="O218" s="54"/>
      <c r="P218" s="54"/>
      <c r="Q218" s="56"/>
    </row>
    <row r="219" spans="1:17" ht="12.75" customHeight="1">
      <c r="A219" s="83"/>
      <c r="B219" s="38" t="s">
        <v>11</v>
      </c>
      <c r="C219" s="39"/>
      <c r="D219" s="39"/>
      <c r="E219" s="164" t="s">
        <v>95</v>
      </c>
      <c r="F219" s="44" t="s">
        <v>96</v>
      </c>
      <c r="G219" s="45"/>
      <c r="H219" s="45"/>
      <c r="I219" s="46"/>
      <c r="J219" s="98"/>
      <c r="K219" s="100"/>
      <c r="L219" s="50">
        <v>2012</v>
      </c>
      <c r="M219" s="52">
        <f>SUM(N219:Q222)</f>
        <v>0</v>
      </c>
      <c r="N219" s="54"/>
      <c r="O219" s="54"/>
      <c r="P219" s="54"/>
      <c r="Q219" s="56"/>
    </row>
    <row r="220" spans="1:17" ht="12.75" customHeight="1">
      <c r="A220" s="83"/>
      <c r="B220" s="40"/>
      <c r="C220" s="41"/>
      <c r="D220" s="41"/>
      <c r="E220" s="189"/>
      <c r="F220" s="47"/>
      <c r="G220" s="48"/>
      <c r="H220" s="48"/>
      <c r="I220" s="49"/>
      <c r="J220" s="98"/>
      <c r="K220" s="100"/>
      <c r="L220" s="50"/>
      <c r="M220" s="52"/>
      <c r="N220" s="54"/>
      <c r="O220" s="54"/>
      <c r="P220" s="54"/>
      <c r="Q220" s="56"/>
    </row>
    <row r="221" spans="1:17" ht="12.75" customHeight="1">
      <c r="A221" s="83"/>
      <c r="B221" s="58"/>
      <c r="C221" s="58"/>
      <c r="D221" s="58"/>
      <c r="E221" s="58"/>
      <c r="F221" s="60" t="s">
        <v>97</v>
      </c>
      <c r="G221" s="60"/>
      <c r="H221" s="60"/>
      <c r="I221" s="60"/>
      <c r="J221" s="60"/>
      <c r="K221" s="60"/>
      <c r="L221" s="50"/>
      <c r="M221" s="52"/>
      <c r="N221" s="54"/>
      <c r="O221" s="54"/>
      <c r="P221" s="54"/>
      <c r="Q221" s="56"/>
    </row>
    <row r="222" spans="1:17" ht="12.75" customHeight="1" thickBot="1">
      <c r="A222" s="83"/>
      <c r="B222" s="58"/>
      <c r="C222" s="58"/>
      <c r="D222" s="58"/>
      <c r="E222" s="58"/>
      <c r="F222" s="60"/>
      <c r="G222" s="60"/>
      <c r="H222" s="60"/>
      <c r="I222" s="60"/>
      <c r="J222" s="60"/>
      <c r="K222" s="60"/>
      <c r="L222" s="51"/>
      <c r="M222" s="53"/>
      <c r="N222" s="55"/>
      <c r="O222" s="55"/>
      <c r="P222" s="55"/>
      <c r="Q222" s="57"/>
    </row>
    <row r="223" spans="1:17" ht="12.75" customHeight="1" thickTop="1">
      <c r="A223" s="83"/>
      <c r="B223" s="58"/>
      <c r="C223" s="58"/>
      <c r="D223" s="58"/>
      <c r="E223" s="58"/>
      <c r="F223" s="58" t="s">
        <v>46</v>
      </c>
      <c r="G223" s="61"/>
      <c r="H223" s="61"/>
      <c r="I223" s="61"/>
      <c r="J223" s="61"/>
      <c r="K223" s="62"/>
      <c r="L223" s="7"/>
      <c r="M223" s="20"/>
      <c r="N223" s="20"/>
      <c r="O223" s="20"/>
      <c r="P223" s="20"/>
      <c r="Q223" s="20"/>
    </row>
    <row r="224" spans="1:17" ht="12.75" customHeight="1" thickBot="1">
      <c r="A224" s="84"/>
      <c r="B224" s="59"/>
      <c r="C224" s="59"/>
      <c r="D224" s="59"/>
      <c r="E224" s="59"/>
      <c r="F224" s="63"/>
      <c r="G224" s="63"/>
      <c r="H224" s="63"/>
      <c r="I224" s="63"/>
      <c r="J224" s="63"/>
      <c r="K224" s="64"/>
      <c r="L224" s="7"/>
      <c r="M224" s="20"/>
      <c r="N224" s="20"/>
      <c r="O224" s="20"/>
      <c r="P224" s="20"/>
      <c r="Q224" s="20"/>
    </row>
    <row r="225" spans="1:17" ht="12.75" customHeight="1" thickTop="1" thickBot="1">
      <c r="A225" s="5"/>
      <c r="B225" s="22"/>
      <c r="C225" s="22"/>
      <c r="D225" s="22"/>
      <c r="E225" s="22"/>
      <c r="F225" s="25"/>
      <c r="G225" s="25"/>
      <c r="H225" s="25"/>
      <c r="I225" s="25"/>
      <c r="J225" s="25"/>
      <c r="K225" s="30"/>
      <c r="L225" s="7"/>
      <c r="M225" s="20"/>
      <c r="N225" s="20"/>
      <c r="O225" s="20"/>
      <c r="P225" s="20"/>
      <c r="Q225" s="20"/>
    </row>
    <row r="226" spans="1:17" ht="12.75" customHeight="1" thickTop="1">
      <c r="A226" s="82">
        <f>A211+1</f>
        <v>15</v>
      </c>
      <c r="B226" s="85" t="s">
        <v>12</v>
      </c>
      <c r="C226" s="86"/>
      <c r="D226" s="89">
        <v>80101</v>
      </c>
      <c r="E226" s="90"/>
      <c r="F226" s="93" t="s">
        <v>98</v>
      </c>
      <c r="G226" s="93"/>
      <c r="H226" s="93"/>
      <c r="I226" s="94"/>
      <c r="J226" s="97" t="s">
        <v>83</v>
      </c>
      <c r="K226" s="99">
        <v>341987.88</v>
      </c>
      <c r="L226" s="101">
        <v>2010</v>
      </c>
      <c r="M226" s="103">
        <f>SUM(N226:Q229)</f>
        <v>201330</v>
      </c>
      <c r="N226" s="105"/>
      <c r="O226" s="105">
        <v>30200</v>
      </c>
      <c r="P226" s="105">
        <v>171130</v>
      </c>
      <c r="Q226" s="110"/>
    </row>
    <row r="227" spans="1:17" ht="12.75" customHeight="1">
      <c r="A227" s="83"/>
      <c r="B227" s="87"/>
      <c r="C227" s="88"/>
      <c r="D227" s="91"/>
      <c r="E227" s="92"/>
      <c r="F227" s="95"/>
      <c r="G227" s="95"/>
      <c r="H227" s="95"/>
      <c r="I227" s="96"/>
      <c r="J227" s="98"/>
      <c r="K227" s="100"/>
      <c r="L227" s="102"/>
      <c r="M227" s="104"/>
      <c r="N227" s="106"/>
      <c r="O227" s="106"/>
      <c r="P227" s="106"/>
      <c r="Q227" s="111"/>
    </row>
    <row r="228" spans="1:17" ht="12.75" customHeight="1">
      <c r="A228" s="83"/>
      <c r="B228" s="112" t="s">
        <v>8</v>
      </c>
      <c r="C228" s="113"/>
      <c r="D228" s="113"/>
      <c r="E228" s="2"/>
      <c r="F228" s="65" t="s">
        <v>39</v>
      </c>
      <c r="G228" s="66"/>
      <c r="H228" s="66"/>
      <c r="I228" s="67"/>
      <c r="J228" s="98"/>
      <c r="K228" s="100"/>
      <c r="L228" s="102"/>
      <c r="M228" s="104"/>
      <c r="N228" s="106"/>
      <c r="O228" s="106"/>
      <c r="P228" s="106"/>
      <c r="Q228" s="111"/>
    </row>
    <row r="229" spans="1:17" ht="12.75" customHeight="1">
      <c r="A229" s="83"/>
      <c r="B229" s="114"/>
      <c r="C229" s="115"/>
      <c r="D229" s="115"/>
      <c r="E229" s="26"/>
      <c r="F229" s="68"/>
      <c r="G229" s="69"/>
      <c r="H229" s="69"/>
      <c r="I229" s="70"/>
      <c r="J229" s="98"/>
      <c r="K229" s="100"/>
      <c r="L229" s="102"/>
      <c r="M229" s="104"/>
      <c r="N229" s="106"/>
      <c r="O229" s="106"/>
      <c r="P229" s="106"/>
      <c r="Q229" s="111"/>
    </row>
    <row r="230" spans="1:17" ht="12.75" customHeight="1">
      <c r="A230" s="83"/>
      <c r="B230" s="116" t="s">
        <v>9</v>
      </c>
      <c r="C230" s="117"/>
      <c r="D230" s="117"/>
      <c r="E230" s="42" t="s">
        <v>62</v>
      </c>
      <c r="F230" s="65" t="s">
        <v>101</v>
      </c>
      <c r="G230" s="66"/>
      <c r="H230" s="66"/>
      <c r="I230" s="67"/>
      <c r="J230" s="98"/>
      <c r="K230" s="100"/>
      <c r="L230" s="71">
        <v>2011</v>
      </c>
      <c r="M230" s="72">
        <f>SUM(N230:Q233)</f>
        <v>140657.88</v>
      </c>
      <c r="N230" s="54"/>
      <c r="O230" s="54">
        <v>21098.18</v>
      </c>
      <c r="P230" s="54">
        <v>119559.7</v>
      </c>
      <c r="Q230" s="56"/>
    </row>
    <row r="231" spans="1:17" ht="12.75" customHeight="1">
      <c r="A231" s="83"/>
      <c r="B231" s="118"/>
      <c r="C231" s="119"/>
      <c r="D231" s="119"/>
      <c r="E231" s="78"/>
      <c r="F231" s="68"/>
      <c r="G231" s="69"/>
      <c r="H231" s="69"/>
      <c r="I231" s="70"/>
      <c r="J231" s="98"/>
      <c r="K231" s="100"/>
      <c r="L231" s="71"/>
      <c r="M231" s="72"/>
      <c r="N231" s="54"/>
      <c r="O231" s="54"/>
      <c r="P231" s="54"/>
      <c r="Q231" s="56"/>
    </row>
    <row r="232" spans="1:17" ht="12.75" customHeight="1">
      <c r="A232" s="83"/>
      <c r="B232" s="74" t="s">
        <v>10</v>
      </c>
      <c r="C232" s="75"/>
      <c r="D232" s="75"/>
      <c r="E232" s="42" t="s">
        <v>102</v>
      </c>
      <c r="F232" s="44" t="s">
        <v>103</v>
      </c>
      <c r="G232" s="45"/>
      <c r="H232" s="45"/>
      <c r="I232" s="46"/>
      <c r="J232" s="98"/>
      <c r="K232" s="100"/>
      <c r="L232" s="71"/>
      <c r="M232" s="72"/>
      <c r="N232" s="54"/>
      <c r="O232" s="54"/>
      <c r="P232" s="54"/>
      <c r="Q232" s="56"/>
    </row>
    <row r="233" spans="1:17" ht="12.75" customHeight="1">
      <c r="A233" s="83"/>
      <c r="B233" s="76"/>
      <c r="C233" s="77"/>
      <c r="D233" s="77"/>
      <c r="E233" s="78"/>
      <c r="F233" s="79"/>
      <c r="G233" s="80"/>
      <c r="H233" s="80"/>
      <c r="I233" s="81"/>
      <c r="J233" s="98"/>
      <c r="K233" s="100"/>
      <c r="L233" s="71"/>
      <c r="M233" s="72"/>
      <c r="N233" s="54"/>
      <c r="O233" s="54"/>
      <c r="P233" s="54"/>
      <c r="Q233" s="56"/>
    </row>
    <row r="234" spans="1:17" ht="12.75" customHeight="1">
      <c r="A234" s="83"/>
      <c r="B234" s="38" t="s">
        <v>11</v>
      </c>
      <c r="C234" s="39"/>
      <c r="D234" s="39"/>
      <c r="E234" s="42" t="s">
        <v>105</v>
      </c>
      <c r="F234" s="44" t="s">
        <v>100</v>
      </c>
      <c r="G234" s="45"/>
      <c r="H234" s="45"/>
      <c r="I234" s="46"/>
      <c r="J234" s="98"/>
      <c r="K234" s="100"/>
      <c r="L234" s="50">
        <v>2012</v>
      </c>
      <c r="M234" s="52">
        <f>SUM(N234:Q237)</f>
        <v>0</v>
      </c>
      <c r="N234" s="54"/>
      <c r="O234" s="54"/>
      <c r="P234" s="54"/>
      <c r="Q234" s="56"/>
    </row>
    <row r="235" spans="1:17" ht="12.75" customHeight="1">
      <c r="A235" s="83"/>
      <c r="B235" s="40"/>
      <c r="C235" s="41"/>
      <c r="D235" s="41"/>
      <c r="E235" s="43"/>
      <c r="F235" s="47"/>
      <c r="G235" s="48"/>
      <c r="H235" s="48"/>
      <c r="I235" s="49"/>
      <c r="J235" s="98"/>
      <c r="K235" s="100"/>
      <c r="L235" s="50"/>
      <c r="M235" s="52"/>
      <c r="N235" s="54"/>
      <c r="O235" s="54"/>
      <c r="P235" s="54"/>
      <c r="Q235" s="56"/>
    </row>
    <row r="236" spans="1:17" ht="12.75" customHeight="1">
      <c r="A236" s="83"/>
      <c r="B236" s="58"/>
      <c r="C236" s="58"/>
      <c r="D236" s="58"/>
      <c r="E236" s="58"/>
      <c r="F236" s="60" t="s">
        <v>104</v>
      </c>
      <c r="G236" s="60"/>
      <c r="H236" s="60"/>
      <c r="I236" s="60"/>
      <c r="J236" s="60"/>
      <c r="K236" s="60"/>
      <c r="L236" s="50"/>
      <c r="M236" s="52"/>
      <c r="N236" s="54"/>
      <c r="O236" s="54"/>
      <c r="P236" s="54"/>
      <c r="Q236" s="56"/>
    </row>
    <row r="237" spans="1:17" ht="12.75" customHeight="1" thickBot="1">
      <c r="A237" s="83"/>
      <c r="B237" s="58"/>
      <c r="C237" s="58"/>
      <c r="D237" s="58"/>
      <c r="E237" s="58"/>
      <c r="F237" s="60"/>
      <c r="G237" s="60"/>
      <c r="H237" s="60"/>
      <c r="I237" s="60"/>
      <c r="J237" s="60"/>
      <c r="K237" s="60"/>
      <c r="L237" s="51"/>
      <c r="M237" s="53"/>
      <c r="N237" s="55"/>
      <c r="O237" s="55"/>
      <c r="P237" s="55"/>
      <c r="Q237" s="57"/>
    </row>
    <row r="238" spans="1:17" ht="12.75" customHeight="1" thickTop="1">
      <c r="A238" s="83"/>
      <c r="B238" s="58"/>
      <c r="C238" s="58"/>
      <c r="D238" s="58"/>
      <c r="E238" s="58"/>
      <c r="F238" s="58" t="s">
        <v>99</v>
      </c>
      <c r="G238" s="61"/>
      <c r="H238" s="61"/>
      <c r="I238" s="61"/>
      <c r="J238" s="61"/>
      <c r="K238" s="62"/>
      <c r="L238" s="7"/>
      <c r="M238" s="20"/>
      <c r="N238" s="20"/>
      <c r="O238" s="20"/>
      <c r="P238" s="20"/>
      <c r="Q238" s="20"/>
    </row>
    <row r="239" spans="1:17" ht="12.75" customHeight="1" thickBot="1">
      <c r="A239" s="84"/>
      <c r="B239" s="59"/>
      <c r="C239" s="59"/>
      <c r="D239" s="59"/>
      <c r="E239" s="59"/>
      <c r="F239" s="63"/>
      <c r="G239" s="63"/>
      <c r="H239" s="63"/>
      <c r="I239" s="63"/>
      <c r="J239" s="63"/>
      <c r="K239" s="64"/>
      <c r="L239" s="7"/>
      <c r="M239" s="20"/>
      <c r="N239" s="20"/>
      <c r="O239" s="20"/>
      <c r="P239" s="20"/>
      <c r="Q239" s="20"/>
    </row>
    <row r="240" spans="1:17" ht="12.75" customHeight="1" thickTop="1" thickBot="1">
      <c r="A240" s="5"/>
      <c r="B240" s="22"/>
      <c r="C240" s="22"/>
      <c r="D240" s="22"/>
      <c r="E240" s="22"/>
      <c r="F240" s="25"/>
      <c r="G240" s="25"/>
      <c r="H240" s="25"/>
      <c r="I240" s="25"/>
      <c r="J240" s="25"/>
      <c r="K240" s="25"/>
      <c r="L240" s="7"/>
      <c r="M240" s="20"/>
      <c r="N240" s="20"/>
      <c r="O240" s="20"/>
      <c r="P240" s="20"/>
      <c r="Q240" s="20"/>
    </row>
    <row r="241" spans="1:17" ht="12.75" customHeight="1" thickTop="1">
      <c r="A241" s="82">
        <f>A226+1</f>
        <v>16</v>
      </c>
      <c r="B241" s="85" t="s">
        <v>12</v>
      </c>
      <c r="C241" s="86"/>
      <c r="D241" s="89">
        <v>80195</v>
      </c>
      <c r="E241" s="90"/>
      <c r="F241" s="93" t="s">
        <v>24</v>
      </c>
      <c r="G241" s="93"/>
      <c r="H241" s="93"/>
      <c r="I241" s="94"/>
      <c r="J241" s="97" t="s">
        <v>83</v>
      </c>
      <c r="K241" s="99">
        <v>552430</v>
      </c>
      <c r="L241" s="101">
        <v>2010</v>
      </c>
      <c r="M241" s="103">
        <f>SUM(N241:Q244)</f>
        <v>319455</v>
      </c>
      <c r="N241" s="105"/>
      <c r="O241" s="107">
        <v>47918.25</v>
      </c>
      <c r="P241" s="107">
        <v>271536.75</v>
      </c>
      <c r="Q241" s="110"/>
    </row>
    <row r="242" spans="1:17" ht="12.75" customHeight="1">
      <c r="A242" s="83"/>
      <c r="B242" s="87"/>
      <c r="C242" s="88"/>
      <c r="D242" s="91"/>
      <c r="E242" s="92"/>
      <c r="F242" s="95"/>
      <c r="G242" s="95"/>
      <c r="H242" s="95"/>
      <c r="I242" s="96"/>
      <c r="J242" s="98"/>
      <c r="K242" s="100"/>
      <c r="L242" s="102"/>
      <c r="M242" s="104"/>
      <c r="N242" s="106"/>
      <c r="O242" s="108"/>
      <c r="P242" s="108"/>
      <c r="Q242" s="111"/>
    </row>
    <row r="243" spans="1:17" ht="12.75" customHeight="1">
      <c r="A243" s="83"/>
      <c r="B243" s="112" t="s">
        <v>8</v>
      </c>
      <c r="C243" s="113"/>
      <c r="D243" s="113"/>
      <c r="E243" s="2"/>
      <c r="F243" s="65" t="s">
        <v>39</v>
      </c>
      <c r="G243" s="66"/>
      <c r="H243" s="66"/>
      <c r="I243" s="67"/>
      <c r="J243" s="98"/>
      <c r="K243" s="100"/>
      <c r="L243" s="102"/>
      <c r="M243" s="104"/>
      <c r="N243" s="106"/>
      <c r="O243" s="108"/>
      <c r="P243" s="108"/>
      <c r="Q243" s="111"/>
    </row>
    <row r="244" spans="1:17" ht="12.75" customHeight="1">
      <c r="A244" s="83"/>
      <c r="B244" s="114"/>
      <c r="C244" s="115"/>
      <c r="D244" s="115"/>
      <c r="E244" s="26"/>
      <c r="F244" s="68"/>
      <c r="G244" s="69"/>
      <c r="H244" s="69"/>
      <c r="I244" s="70"/>
      <c r="J244" s="98"/>
      <c r="K244" s="100"/>
      <c r="L244" s="102"/>
      <c r="M244" s="104"/>
      <c r="N244" s="106"/>
      <c r="O244" s="109"/>
      <c r="P244" s="109"/>
      <c r="Q244" s="111"/>
    </row>
    <row r="245" spans="1:17" ht="12.75" customHeight="1">
      <c r="A245" s="83"/>
      <c r="B245" s="116" t="s">
        <v>9</v>
      </c>
      <c r="C245" s="117"/>
      <c r="D245" s="117"/>
      <c r="E245" s="42" t="s">
        <v>62</v>
      </c>
      <c r="F245" s="65" t="s">
        <v>101</v>
      </c>
      <c r="G245" s="66"/>
      <c r="H245" s="66"/>
      <c r="I245" s="67"/>
      <c r="J245" s="98"/>
      <c r="K245" s="100"/>
      <c r="L245" s="71">
        <v>2011</v>
      </c>
      <c r="M245" s="72">
        <f>SUM(N245:Q248)</f>
        <v>232975</v>
      </c>
      <c r="N245" s="54"/>
      <c r="O245" s="54">
        <v>34946.25</v>
      </c>
      <c r="P245" s="54">
        <v>198028.75</v>
      </c>
      <c r="Q245" s="56"/>
    </row>
    <row r="246" spans="1:17" ht="12.75" customHeight="1">
      <c r="A246" s="83"/>
      <c r="B246" s="118"/>
      <c r="C246" s="119"/>
      <c r="D246" s="119"/>
      <c r="E246" s="78"/>
      <c r="F246" s="68"/>
      <c r="G246" s="69"/>
      <c r="H246" s="69"/>
      <c r="I246" s="70"/>
      <c r="J246" s="98"/>
      <c r="K246" s="100"/>
      <c r="L246" s="71"/>
      <c r="M246" s="72"/>
      <c r="N246" s="54"/>
      <c r="O246" s="54"/>
      <c r="P246" s="54"/>
      <c r="Q246" s="56"/>
    </row>
    <row r="247" spans="1:17" ht="12.75" customHeight="1">
      <c r="A247" s="83"/>
      <c r="B247" s="74" t="s">
        <v>10</v>
      </c>
      <c r="C247" s="75"/>
      <c r="D247" s="75"/>
      <c r="E247" s="42" t="s">
        <v>102</v>
      </c>
      <c r="F247" s="44" t="s">
        <v>103</v>
      </c>
      <c r="G247" s="45"/>
      <c r="H247" s="45"/>
      <c r="I247" s="46"/>
      <c r="J247" s="98"/>
      <c r="K247" s="100"/>
      <c r="L247" s="71"/>
      <c r="M247" s="72"/>
      <c r="N247" s="54"/>
      <c r="O247" s="54"/>
      <c r="P247" s="54"/>
      <c r="Q247" s="56"/>
    </row>
    <row r="248" spans="1:17" ht="12.75" customHeight="1">
      <c r="A248" s="83"/>
      <c r="B248" s="76"/>
      <c r="C248" s="77"/>
      <c r="D248" s="77"/>
      <c r="E248" s="78"/>
      <c r="F248" s="79"/>
      <c r="G248" s="80"/>
      <c r="H248" s="80"/>
      <c r="I248" s="81"/>
      <c r="J248" s="98"/>
      <c r="K248" s="100"/>
      <c r="L248" s="71"/>
      <c r="M248" s="72"/>
      <c r="N248" s="54"/>
      <c r="O248" s="73"/>
      <c r="P248" s="73"/>
      <c r="Q248" s="56"/>
    </row>
    <row r="249" spans="1:17" ht="12.75" customHeight="1">
      <c r="A249" s="83"/>
      <c r="B249" s="38" t="s">
        <v>11</v>
      </c>
      <c r="C249" s="39"/>
      <c r="D249" s="39"/>
      <c r="E249" s="42" t="s">
        <v>105</v>
      </c>
      <c r="F249" s="44" t="s">
        <v>100</v>
      </c>
      <c r="G249" s="45"/>
      <c r="H249" s="45"/>
      <c r="I249" s="46"/>
      <c r="J249" s="98"/>
      <c r="K249" s="100"/>
      <c r="L249" s="50">
        <v>2012</v>
      </c>
      <c r="M249" s="52">
        <f>SUM(N249:Q252)</f>
        <v>0</v>
      </c>
      <c r="N249" s="54"/>
      <c r="O249" s="54"/>
      <c r="P249" s="54"/>
      <c r="Q249" s="56"/>
    </row>
    <row r="250" spans="1:17" ht="12.75" customHeight="1">
      <c r="A250" s="83"/>
      <c r="B250" s="40"/>
      <c r="C250" s="41"/>
      <c r="D250" s="41"/>
      <c r="E250" s="43"/>
      <c r="F250" s="47"/>
      <c r="G250" s="48"/>
      <c r="H250" s="48"/>
      <c r="I250" s="49"/>
      <c r="J250" s="98"/>
      <c r="K250" s="100"/>
      <c r="L250" s="50"/>
      <c r="M250" s="52"/>
      <c r="N250" s="54"/>
      <c r="O250" s="54"/>
      <c r="P250" s="54"/>
      <c r="Q250" s="56"/>
    </row>
    <row r="251" spans="1:17" ht="12.75" customHeight="1">
      <c r="A251" s="83"/>
      <c r="B251" s="58"/>
      <c r="C251" s="58"/>
      <c r="D251" s="58"/>
      <c r="E251" s="58"/>
      <c r="F251" s="60" t="s">
        <v>108</v>
      </c>
      <c r="G251" s="60"/>
      <c r="H251" s="60"/>
      <c r="I251" s="60"/>
      <c r="J251" s="60"/>
      <c r="K251" s="60"/>
      <c r="L251" s="50"/>
      <c r="M251" s="52"/>
      <c r="N251" s="54"/>
      <c r="O251" s="54"/>
      <c r="P251" s="54"/>
      <c r="Q251" s="56"/>
    </row>
    <row r="252" spans="1:17" ht="12.75" customHeight="1" thickBot="1">
      <c r="A252" s="83"/>
      <c r="B252" s="58"/>
      <c r="C252" s="58"/>
      <c r="D252" s="58"/>
      <c r="E252" s="58"/>
      <c r="F252" s="60"/>
      <c r="G252" s="60"/>
      <c r="H252" s="60"/>
      <c r="I252" s="60"/>
      <c r="J252" s="60"/>
      <c r="K252" s="60"/>
      <c r="L252" s="51"/>
      <c r="M252" s="53"/>
      <c r="N252" s="55"/>
      <c r="O252" s="55"/>
      <c r="P252" s="55"/>
      <c r="Q252" s="57"/>
    </row>
    <row r="253" spans="1:17" ht="12.75" customHeight="1" thickTop="1">
      <c r="A253" s="83"/>
      <c r="B253" s="58"/>
      <c r="C253" s="58"/>
      <c r="D253" s="58"/>
      <c r="E253" s="58"/>
      <c r="F253" s="58" t="s">
        <v>99</v>
      </c>
      <c r="G253" s="61"/>
      <c r="H253" s="61"/>
      <c r="I253" s="61"/>
      <c r="J253" s="61"/>
      <c r="K253" s="62"/>
      <c r="L253" s="7"/>
      <c r="M253" s="20"/>
      <c r="N253" s="20"/>
      <c r="O253" s="20"/>
      <c r="P253" s="20"/>
      <c r="Q253" s="20"/>
    </row>
    <row r="254" spans="1:17" ht="12.75" customHeight="1" thickBot="1">
      <c r="A254" s="84"/>
      <c r="B254" s="59"/>
      <c r="C254" s="59"/>
      <c r="D254" s="59"/>
      <c r="E254" s="59"/>
      <c r="F254" s="63"/>
      <c r="G254" s="63"/>
      <c r="H254" s="63"/>
      <c r="I254" s="63"/>
      <c r="J254" s="63"/>
      <c r="K254" s="64"/>
      <c r="L254" s="7"/>
      <c r="M254" s="20"/>
      <c r="N254" s="20"/>
      <c r="O254" s="20"/>
      <c r="P254" s="20"/>
      <c r="Q254" s="20"/>
    </row>
    <row r="255" spans="1:17" ht="12.75" customHeight="1" thickTop="1" thickBot="1">
      <c r="A255" s="5"/>
      <c r="B255" s="34"/>
      <c r="C255" s="34"/>
      <c r="D255" s="34"/>
      <c r="E255" s="34"/>
      <c r="F255" s="25"/>
      <c r="G255" s="25"/>
      <c r="H255" s="25"/>
      <c r="I255" s="25"/>
      <c r="J255" s="25"/>
      <c r="K255" s="25"/>
      <c r="L255" s="7"/>
      <c r="M255" s="20"/>
      <c r="N255" s="20"/>
      <c r="O255" s="20"/>
      <c r="P255" s="20"/>
      <c r="Q255" s="20"/>
    </row>
    <row r="256" spans="1:17" ht="12.75" customHeight="1" thickTop="1">
      <c r="A256" s="82">
        <f>A241+1</f>
        <v>17</v>
      </c>
      <c r="B256" s="85" t="s">
        <v>12</v>
      </c>
      <c r="C256" s="86"/>
      <c r="D256" s="89">
        <v>80195</v>
      </c>
      <c r="E256" s="90"/>
      <c r="F256" s="93" t="s">
        <v>24</v>
      </c>
      <c r="G256" s="93"/>
      <c r="H256" s="93"/>
      <c r="I256" s="94"/>
      <c r="J256" s="97">
        <v>2010</v>
      </c>
      <c r="K256" s="99">
        <v>75160</v>
      </c>
      <c r="L256" s="101">
        <v>2010</v>
      </c>
      <c r="M256" s="103">
        <f>SUM(N256:Q259)</f>
        <v>75160</v>
      </c>
      <c r="N256" s="105"/>
      <c r="O256" s="107"/>
      <c r="P256" s="107">
        <v>75160</v>
      </c>
      <c r="Q256" s="110"/>
    </row>
    <row r="257" spans="1:17" ht="12.75" customHeight="1">
      <c r="A257" s="83"/>
      <c r="B257" s="87"/>
      <c r="C257" s="88"/>
      <c r="D257" s="91"/>
      <c r="E257" s="92"/>
      <c r="F257" s="95"/>
      <c r="G257" s="95"/>
      <c r="H257" s="95"/>
      <c r="I257" s="96"/>
      <c r="J257" s="98"/>
      <c r="K257" s="100"/>
      <c r="L257" s="102"/>
      <c r="M257" s="104"/>
      <c r="N257" s="106"/>
      <c r="O257" s="108"/>
      <c r="P257" s="108"/>
      <c r="Q257" s="111"/>
    </row>
    <row r="258" spans="1:17" ht="12.75" customHeight="1">
      <c r="A258" s="83"/>
      <c r="B258" s="112" t="s">
        <v>8</v>
      </c>
      <c r="C258" s="113"/>
      <c r="D258" s="113"/>
      <c r="E258" s="2"/>
      <c r="F258" s="65" t="s">
        <v>39</v>
      </c>
      <c r="G258" s="66"/>
      <c r="H258" s="66"/>
      <c r="I258" s="67"/>
      <c r="J258" s="98"/>
      <c r="K258" s="100"/>
      <c r="L258" s="102"/>
      <c r="M258" s="104"/>
      <c r="N258" s="106"/>
      <c r="O258" s="108"/>
      <c r="P258" s="108"/>
      <c r="Q258" s="111"/>
    </row>
    <row r="259" spans="1:17" ht="12.75" customHeight="1">
      <c r="A259" s="83"/>
      <c r="B259" s="114"/>
      <c r="C259" s="115"/>
      <c r="D259" s="115"/>
      <c r="E259" s="26"/>
      <c r="F259" s="68"/>
      <c r="G259" s="69"/>
      <c r="H259" s="69"/>
      <c r="I259" s="70"/>
      <c r="J259" s="98"/>
      <c r="K259" s="100"/>
      <c r="L259" s="102"/>
      <c r="M259" s="104"/>
      <c r="N259" s="106"/>
      <c r="O259" s="109"/>
      <c r="P259" s="109"/>
      <c r="Q259" s="111"/>
    </row>
    <row r="260" spans="1:17" ht="12.75" customHeight="1">
      <c r="A260" s="83"/>
      <c r="B260" s="116" t="s">
        <v>9</v>
      </c>
      <c r="C260" s="117"/>
      <c r="D260" s="117"/>
      <c r="E260" s="42" t="s">
        <v>62</v>
      </c>
      <c r="F260" s="65" t="s">
        <v>101</v>
      </c>
      <c r="G260" s="66"/>
      <c r="H260" s="66"/>
      <c r="I260" s="67"/>
      <c r="J260" s="98"/>
      <c r="K260" s="100"/>
      <c r="L260" s="71">
        <v>2011</v>
      </c>
      <c r="M260" s="72">
        <f>SUM(N260:Q263)</f>
        <v>0</v>
      </c>
      <c r="N260" s="54"/>
      <c r="O260" s="54"/>
      <c r="P260" s="54"/>
      <c r="Q260" s="56"/>
    </row>
    <row r="261" spans="1:17" ht="12.75" customHeight="1">
      <c r="A261" s="83"/>
      <c r="B261" s="118"/>
      <c r="C261" s="119"/>
      <c r="D261" s="119"/>
      <c r="E261" s="78"/>
      <c r="F261" s="68"/>
      <c r="G261" s="69"/>
      <c r="H261" s="69"/>
      <c r="I261" s="70"/>
      <c r="J261" s="98"/>
      <c r="K261" s="100"/>
      <c r="L261" s="71"/>
      <c r="M261" s="72"/>
      <c r="N261" s="54"/>
      <c r="O261" s="54"/>
      <c r="P261" s="54"/>
      <c r="Q261" s="56"/>
    </row>
    <row r="262" spans="1:17" ht="12.75" customHeight="1">
      <c r="A262" s="83"/>
      <c r="B262" s="74" t="s">
        <v>10</v>
      </c>
      <c r="C262" s="75"/>
      <c r="D262" s="75"/>
      <c r="E262" s="42" t="s">
        <v>102</v>
      </c>
      <c r="F262" s="44" t="s">
        <v>103</v>
      </c>
      <c r="G262" s="45"/>
      <c r="H262" s="45"/>
      <c r="I262" s="46"/>
      <c r="J262" s="98"/>
      <c r="K262" s="100"/>
      <c r="L262" s="71"/>
      <c r="M262" s="72"/>
      <c r="N262" s="54"/>
      <c r="O262" s="54"/>
      <c r="P262" s="54"/>
      <c r="Q262" s="56"/>
    </row>
    <row r="263" spans="1:17" ht="12.75" customHeight="1">
      <c r="A263" s="83"/>
      <c r="B263" s="76"/>
      <c r="C263" s="77"/>
      <c r="D263" s="77"/>
      <c r="E263" s="78"/>
      <c r="F263" s="79"/>
      <c r="G263" s="80"/>
      <c r="H263" s="80"/>
      <c r="I263" s="81"/>
      <c r="J263" s="98"/>
      <c r="K263" s="100"/>
      <c r="L263" s="71"/>
      <c r="M263" s="72"/>
      <c r="N263" s="54"/>
      <c r="O263" s="73"/>
      <c r="P263" s="73"/>
      <c r="Q263" s="56"/>
    </row>
    <row r="264" spans="1:17" ht="12.75" customHeight="1">
      <c r="A264" s="83"/>
      <c r="B264" s="38" t="s">
        <v>11</v>
      </c>
      <c r="C264" s="39"/>
      <c r="D264" s="39"/>
      <c r="E264" s="42" t="s">
        <v>105</v>
      </c>
      <c r="F264" s="44" t="s">
        <v>100</v>
      </c>
      <c r="G264" s="45"/>
      <c r="H264" s="45"/>
      <c r="I264" s="46"/>
      <c r="J264" s="98"/>
      <c r="K264" s="100"/>
      <c r="L264" s="50">
        <v>2012</v>
      </c>
      <c r="M264" s="52">
        <f>SUM(N264:Q267)</f>
        <v>0</v>
      </c>
      <c r="N264" s="54"/>
      <c r="O264" s="54"/>
      <c r="P264" s="54"/>
      <c r="Q264" s="56"/>
    </row>
    <row r="265" spans="1:17" ht="12.75" customHeight="1">
      <c r="A265" s="83"/>
      <c r="B265" s="40"/>
      <c r="C265" s="41"/>
      <c r="D265" s="41"/>
      <c r="E265" s="43"/>
      <c r="F265" s="47"/>
      <c r="G265" s="48"/>
      <c r="H265" s="48"/>
      <c r="I265" s="49"/>
      <c r="J265" s="98"/>
      <c r="K265" s="100"/>
      <c r="L265" s="50"/>
      <c r="M265" s="52"/>
      <c r="N265" s="54"/>
      <c r="O265" s="54"/>
      <c r="P265" s="54"/>
      <c r="Q265" s="56"/>
    </row>
    <row r="266" spans="1:17" ht="12.75" customHeight="1">
      <c r="A266" s="83"/>
      <c r="B266" s="58"/>
      <c r="C266" s="58"/>
      <c r="D266" s="58"/>
      <c r="E266" s="58"/>
      <c r="F266" s="60" t="s">
        <v>112</v>
      </c>
      <c r="G266" s="60"/>
      <c r="H266" s="60"/>
      <c r="I266" s="60"/>
      <c r="J266" s="60"/>
      <c r="K266" s="60"/>
      <c r="L266" s="50"/>
      <c r="M266" s="52"/>
      <c r="N266" s="54"/>
      <c r="O266" s="54"/>
      <c r="P266" s="54"/>
      <c r="Q266" s="56"/>
    </row>
    <row r="267" spans="1:17" ht="12.75" customHeight="1" thickBot="1">
      <c r="A267" s="83"/>
      <c r="B267" s="58"/>
      <c r="C267" s="58"/>
      <c r="D267" s="58"/>
      <c r="E267" s="58"/>
      <c r="F267" s="60"/>
      <c r="G267" s="60"/>
      <c r="H267" s="60"/>
      <c r="I267" s="60"/>
      <c r="J267" s="60"/>
      <c r="K267" s="60"/>
      <c r="L267" s="51"/>
      <c r="M267" s="53"/>
      <c r="N267" s="55"/>
      <c r="O267" s="55"/>
      <c r="P267" s="55"/>
      <c r="Q267" s="57"/>
    </row>
    <row r="268" spans="1:17" ht="12.75" customHeight="1" thickTop="1">
      <c r="A268" s="83"/>
      <c r="B268" s="58"/>
      <c r="C268" s="58"/>
      <c r="D268" s="58"/>
      <c r="E268" s="58"/>
      <c r="F268" s="58" t="s">
        <v>99</v>
      </c>
      <c r="G268" s="61"/>
      <c r="H268" s="61"/>
      <c r="I268" s="61"/>
      <c r="J268" s="61"/>
      <c r="K268" s="62"/>
      <c r="L268" s="7"/>
      <c r="M268" s="20"/>
      <c r="N268" s="20"/>
      <c r="O268" s="20"/>
      <c r="P268" s="20"/>
      <c r="Q268" s="20"/>
    </row>
    <row r="269" spans="1:17" ht="12.75" customHeight="1" thickBot="1">
      <c r="A269" s="84"/>
      <c r="B269" s="59"/>
      <c r="C269" s="59"/>
      <c r="D269" s="59"/>
      <c r="E269" s="59"/>
      <c r="F269" s="63"/>
      <c r="G269" s="63"/>
      <c r="H269" s="63"/>
      <c r="I269" s="63"/>
      <c r="J269" s="63"/>
      <c r="K269" s="64"/>
      <c r="L269" s="7"/>
      <c r="M269" s="20"/>
      <c r="N269" s="20"/>
      <c r="O269" s="20"/>
      <c r="P269" s="20"/>
      <c r="Q269" s="20"/>
    </row>
    <row r="270" spans="1:17" ht="12.75" customHeight="1" thickTop="1" thickBot="1">
      <c r="A270" s="5"/>
      <c r="B270" s="34"/>
      <c r="C270" s="34"/>
      <c r="D270" s="34"/>
      <c r="E270" s="34"/>
      <c r="F270" s="25"/>
      <c r="G270" s="25"/>
      <c r="H270" s="25"/>
      <c r="I270" s="25"/>
      <c r="J270" s="25"/>
      <c r="K270" s="25"/>
      <c r="L270" s="7"/>
      <c r="M270" s="20"/>
      <c r="N270" s="20"/>
      <c r="O270" s="20"/>
      <c r="P270" s="20"/>
      <c r="Q270" s="20"/>
    </row>
    <row r="271" spans="1:17" ht="12.75" customHeight="1" thickTop="1">
      <c r="A271" s="82">
        <f>A256+1</f>
        <v>18</v>
      </c>
      <c r="B271" s="85" t="s">
        <v>12</v>
      </c>
      <c r="C271" s="86"/>
      <c r="D271" s="89">
        <v>80195</v>
      </c>
      <c r="E271" s="90"/>
      <c r="F271" s="93" t="s">
        <v>24</v>
      </c>
      <c r="G271" s="93"/>
      <c r="H271" s="93"/>
      <c r="I271" s="94"/>
      <c r="J271" s="97" t="s">
        <v>106</v>
      </c>
      <c r="K271" s="99">
        <v>463596.96</v>
      </c>
      <c r="L271" s="101">
        <v>2010</v>
      </c>
      <c r="M271" s="103">
        <f>SUM(N271:Q274)</f>
        <v>130846</v>
      </c>
      <c r="N271" s="105"/>
      <c r="O271" s="107">
        <v>19627</v>
      </c>
      <c r="P271" s="107">
        <v>111219</v>
      </c>
      <c r="Q271" s="110"/>
    </row>
    <row r="272" spans="1:17" ht="12.75" customHeight="1">
      <c r="A272" s="83"/>
      <c r="B272" s="87"/>
      <c r="C272" s="88"/>
      <c r="D272" s="91"/>
      <c r="E272" s="92"/>
      <c r="F272" s="95"/>
      <c r="G272" s="95"/>
      <c r="H272" s="95"/>
      <c r="I272" s="96"/>
      <c r="J272" s="98"/>
      <c r="K272" s="100"/>
      <c r="L272" s="102"/>
      <c r="M272" s="104"/>
      <c r="N272" s="106"/>
      <c r="O272" s="108"/>
      <c r="P272" s="108"/>
      <c r="Q272" s="111"/>
    </row>
    <row r="273" spans="1:17" ht="12.75" customHeight="1">
      <c r="A273" s="83"/>
      <c r="B273" s="112" t="s">
        <v>8</v>
      </c>
      <c r="C273" s="113"/>
      <c r="D273" s="113"/>
      <c r="E273" s="2"/>
      <c r="F273" s="65" t="s">
        <v>39</v>
      </c>
      <c r="G273" s="66"/>
      <c r="H273" s="66"/>
      <c r="I273" s="67"/>
      <c r="J273" s="98"/>
      <c r="K273" s="100"/>
      <c r="L273" s="102"/>
      <c r="M273" s="104"/>
      <c r="N273" s="106"/>
      <c r="O273" s="108"/>
      <c r="P273" s="108"/>
      <c r="Q273" s="111"/>
    </row>
    <row r="274" spans="1:17" ht="12.75" customHeight="1">
      <c r="A274" s="83"/>
      <c r="B274" s="114"/>
      <c r="C274" s="115"/>
      <c r="D274" s="115"/>
      <c r="E274" s="26"/>
      <c r="F274" s="68"/>
      <c r="G274" s="69"/>
      <c r="H274" s="69"/>
      <c r="I274" s="70"/>
      <c r="J274" s="98"/>
      <c r="K274" s="100"/>
      <c r="L274" s="102"/>
      <c r="M274" s="104"/>
      <c r="N274" s="106"/>
      <c r="O274" s="109"/>
      <c r="P274" s="109"/>
      <c r="Q274" s="111"/>
    </row>
    <row r="275" spans="1:17" ht="12.75" customHeight="1">
      <c r="A275" s="83"/>
      <c r="B275" s="116" t="s">
        <v>9</v>
      </c>
      <c r="C275" s="117"/>
      <c r="D275" s="117"/>
      <c r="E275" s="42" t="s">
        <v>62</v>
      </c>
      <c r="F275" s="65" t="s">
        <v>101</v>
      </c>
      <c r="G275" s="66"/>
      <c r="H275" s="66"/>
      <c r="I275" s="67"/>
      <c r="J275" s="98"/>
      <c r="K275" s="100"/>
      <c r="L275" s="71">
        <v>2011</v>
      </c>
      <c r="M275" s="72">
        <f>SUM(N275:Q278)</f>
        <v>207609</v>
      </c>
      <c r="N275" s="54"/>
      <c r="O275" s="54">
        <v>31141</v>
      </c>
      <c r="P275" s="54">
        <v>176468</v>
      </c>
      <c r="Q275" s="56"/>
    </row>
    <row r="276" spans="1:17" ht="12.75" customHeight="1">
      <c r="A276" s="83"/>
      <c r="B276" s="118"/>
      <c r="C276" s="119"/>
      <c r="D276" s="119"/>
      <c r="E276" s="78"/>
      <c r="F276" s="68"/>
      <c r="G276" s="69"/>
      <c r="H276" s="69"/>
      <c r="I276" s="70"/>
      <c r="J276" s="98"/>
      <c r="K276" s="100"/>
      <c r="L276" s="71"/>
      <c r="M276" s="72"/>
      <c r="N276" s="54"/>
      <c r="O276" s="54"/>
      <c r="P276" s="54"/>
      <c r="Q276" s="56"/>
    </row>
    <row r="277" spans="1:17" ht="12.75" customHeight="1">
      <c r="A277" s="83"/>
      <c r="B277" s="74" t="s">
        <v>10</v>
      </c>
      <c r="C277" s="75"/>
      <c r="D277" s="75"/>
      <c r="E277" s="42" t="s">
        <v>102</v>
      </c>
      <c r="F277" s="44" t="s">
        <v>103</v>
      </c>
      <c r="G277" s="45"/>
      <c r="H277" s="45"/>
      <c r="I277" s="46"/>
      <c r="J277" s="98"/>
      <c r="K277" s="100"/>
      <c r="L277" s="71"/>
      <c r="M277" s="72"/>
      <c r="N277" s="54"/>
      <c r="O277" s="54"/>
      <c r="P277" s="54"/>
      <c r="Q277" s="56"/>
    </row>
    <row r="278" spans="1:17" ht="12.75" customHeight="1">
      <c r="A278" s="83"/>
      <c r="B278" s="76"/>
      <c r="C278" s="77"/>
      <c r="D278" s="77"/>
      <c r="E278" s="78"/>
      <c r="F278" s="79"/>
      <c r="G278" s="80"/>
      <c r="H278" s="80"/>
      <c r="I278" s="81"/>
      <c r="J278" s="98"/>
      <c r="K278" s="100"/>
      <c r="L278" s="71"/>
      <c r="M278" s="72"/>
      <c r="N278" s="54"/>
      <c r="O278" s="73"/>
      <c r="P278" s="73"/>
      <c r="Q278" s="56"/>
    </row>
    <row r="279" spans="1:17" ht="12.75" customHeight="1">
      <c r="A279" s="83"/>
      <c r="B279" s="38" t="s">
        <v>11</v>
      </c>
      <c r="C279" s="39"/>
      <c r="D279" s="39"/>
      <c r="E279" s="42" t="s">
        <v>105</v>
      </c>
      <c r="F279" s="44" t="s">
        <v>100</v>
      </c>
      <c r="G279" s="45"/>
      <c r="H279" s="45"/>
      <c r="I279" s="46"/>
      <c r="J279" s="98"/>
      <c r="K279" s="100"/>
      <c r="L279" s="50">
        <v>2012</v>
      </c>
      <c r="M279" s="52">
        <f>SUM(N279:Q282)</f>
        <v>125141.96</v>
      </c>
      <c r="N279" s="54"/>
      <c r="O279" s="54">
        <v>18771.5</v>
      </c>
      <c r="P279" s="54">
        <v>106370.46</v>
      </c>
      <c r="Q279" s="56"/>
    </row>
    <row r="280" spans="1:17" ht="12.75" customHeight="1">
      <c r="A280" s="83"/>
      <c r="B280" s="40"/>
      <c r="C280" s="41"/>
      <c r="D280" s="41"/>
      <c r="E280" s="43"/>
      <c r="F280" s="47"/>
      <c r="G280" s="48"/>
      <c r="H280" s="48"/>
      <c r="I280" s="49"/>
      <c r="J280" s="98"/>
      <c r="K280" s="100"/>
      <c r="L280" s="50"/>
      <c r="M280" s="52"/>
      <c r="N280" s="54"/>
      <c r="O280" s="54"/>
      <c r="P280" s="54"/>
      <c r="Q280" s="56"/>
    </row>
    <row r="281" spans="1:17" ht="12.75" customHeight="1">
      <c r="A281" s="83"/>
      <c r="B281" s="58"/>
      <c r="C281" s="58"/>
      <c r="D281" s="58"/>
      <c r="E281" s="58"/>
      <c r="F281" s="60" t="s">
        <v>107</v>
      </c>
      <c r="G281" s="60"/>
      <c r="H281" s="60"/>
      <c r="I281" s="60"/>
      <c r="J281" s="60"/>
      <c r="K281" s="60"/>
      <c r="L281" s="50"/>
      <c r="M281" s="52"/>
      <c r="N281" s="54"/>
      <c r="O281" s="54"/>
      <c r="P281" s="54"/>
      <c r="Q281" s="56"/>
    </row>
    <row r="282" spans="1:17" ht="12.75" customHeight="1" thickBot="1">
      <c r="A282" s="83"/>
      <c r="B282" s="58"/>
      <c r="C282" s="58"/>
      <c r="D282" s="58"/>
      <c r="E282" s="58"/>
      <c r="F282" s="60"/>
      <c r="G282" s="60"/>
      <c r="H282" s="60"/>
      <c r="I282" s="60"/>
      <c r="J282" s="60"/>
      <c r="K282" s="60"/>
      <c r="L282" s="51"/>
      <c r="M282" s="53"/>
      <c r="N282" s="55"/>
      <c r="O282" s="55"/>
      <c r="P282" s="55"/>
      <c r="Q282" s="57"/>
    </row>
    <row r="283" spans="1:17" ht="12.75" customHeight="1" thickTop="1">
      <c r="A283" s="83"/>
      <c r="B283" s="58"/>
      <c r="C283" s="58"/>
      <c r="D283" s="58"/>
      <c r="E283" s="58"/>
      <c r="F283" s="58" t="s">
        <v>99</v>
      </c>
      <c r="G283" s="61"/>
      <c r="H283" s="61"/>
      <c r="I283" s="61"/>
      <c r="J283" s="61"/>
      <c r="K283" s="62"/>
      <c r="L283" s="7"/>
      <c r="M283" s="20"/>
      <c r="N283" s="20"/>
      <c r="O283" s="20"/>
      <c r="P283" s="20"/>
      <c r="Q283" s="20"/>
    </row>
    <row r="284" spans="1:17" ht="12.75" customHeight="1" thickBot="1">
      <c r="A284" s="84"/>
      <c r="B284" s="59"/>
      <c r="C284" s="59"/>
      <c r="D284" s="59"/>
      <c r="E284" s="59"/>
      <c r="F284" s="63"/>
      <c r="G284" s="63"/>
      <c r="H284" s="63"/>
      <c r="I284" s="63"/>
      <c r="J284" s="63"/>
      <c r="K284" s="64"/>
      <c r="L284" s="7"/>
      <c r="M284" s="20"/>
      <c r="N284" s="20"/>
      <c r="O284" s="20"/>
      <c r="P284" s="20"/>
      <c r="Q284" s="20"/>
    </row>
    <row r="285" spans="1:17" ht="12.75" customHeight="1" thickTop="1" thickBot="1">
      <c r="A285" s="5"/>
      <c r="B285" s="35"/>
      <c r="C285" s="35"/>
      <c r="D285" s="35"/>
      <c r="E285" s="35"/>
      <c r="F285" s="25"/>
      <c r="G285" s="25"/>
      <c r="H285" s="25"/>
      <c r="I285" s="25"/>
      <c r="J285" s="25"/>
      <c r="K285" s="25"/>
      <c r="L285" s="7"/>
      <c r="M285" s="20"/>
      <c r="N285" s="20"/>
      <c r="O285" s="20"/>
      <c r="P285" s="20"/>
      <c r="Q285" s="20"/>
    </row>
    <row r="286" spans="1:17" ht="12.75" customHeight="1" thickTop="1">
      <c r="A286" s="82">
        <f>A271+1</f>
        <v>19</v>
      </c>
      <c r="B286" s="85" t="s">
        <v>12</v>
      </c>
      <c r="C286" s="86"/>
      <c r="D286" s="89">
        <v>85495</v>
      </c>
      <c r="E286" s="90"/>
      <c r="F286" s="93" t="s">
        <v>24</v>
      </c>
      <c r="G286" s="93"/>
      <c r="H286" s="93"/>
      <c r="I286" s="94"/>
      <c r="J286" s="97" t="s">
        <v>106</v>
      </c>
      <c r="K286" s="99">
        <v>864695</v>
      </c>
      <c r="L286" s="101">
        <v>2010</v>
      </c>
      <c r="M286" s="103">
        <f>SUM(N286:Q289)</f>
        <v>239311</v>
      </c>
      <c r="N286" s="105"/>
      <c r="O286" s="107">
        <v>32799</v>
      </c>
      <c r="P286" s="107">
        <v>206512</v>
      </c>
      <c r="Q286" s="110"/>
    </row>
    <row r="287" spans="1:17" ht="12.75" customHeight="1">
      <c r="A287" s="83"/>
      <c r="B287" s="87"/>
      <c r="C287" s="88"/>
      <c r="D287" s="91"/>
      <c r="E287" s="92"/>
      <c r="F287" s="95"/>
      <c r="G287" s="95"/>
      <c r="H287" s="95"/>
      <c r="I287" s="96"/>
      <c r="J287" s="98"/>
      <c r="K287" s="100"/>
      <c r="L287" s="102"/>
      <c r="M287" s="104"/>
      <c r="N287" s="106"/>
      <c r="O287" s="108"/>
      <c r="P287" s="108"/>
      <c r="Q287" s="111"/>
    </row>
    <row r="288" spans="1:17" ht="12.75" customHeight="1">
      <c r="A288" s="83"/>
      <c r="B288" s="112" t="s">
        <v>8</v>
      </c>
      <c r="C288" s="113"/>
      <c r="D288" s="113"/>
      <c r="E288" s="2"/>
      <c r="F288" s="65" t="s">
        <v>39</v>
      </c>
      <c r="G288" s="66"/>
      <c r="H288" s="66"/>
      <c r="I288" s="67"/>
      <c r="J288" s="98"/>
      <c r="K288" s="100"/>
      <c r="L288" s="102"/>
      <c r="M288" s="104"/>
      <c r="N288" s="106"/>
      <c r="O288" s="108"/>
      <c r="P288" s="108"/>
      <c r="Q288" s="111"/>
    </row>
    <row r="289" spans="1:17" ht="12.75" customHeight="1">
      <c r="A289" s="83"/>
      <c r="B289" s="114"/>
      <c r="C289" s="115"/>
      <c r="D289" s="115"/>
      <c r="E289" s="26"/>
      <c r="F289" s="68"/>
      <c r="G289" s="69"/>
      <c r="H289" s="69"/>
      <c r="I289" s="70"/>
      <c r="J289" s="98"/>
      <c r="K289" s="100"/>
      <c r="L289" s="102"/>
      <c r="M289" s="104"/>
      <c r="N289" s="106"/>
      <c r="O289" s="109"/>
      <c r="P289" s="109"/>
      <c r="Q289" s="111"/>
    </row>
    <row r="290" spans="1:17" ht="12.75" customHeight="1">
      <c r="A290" s="83"/>
      <c r="B290" s="116" t="s">
        <v>9</v>
      </c>
      <c r="C290" s="117"/>
      <c r="D290" s="117"/>
      <c r="E290" s="42" t="s">
        <v>62</v>
      </c>
      <c r="F290" s="65" t="s">
        <v>101</v>
      </c>
      <c r="G290" s="66"/>
      <c r="H290" s="66"/>
      <c r="I290" s="67"/>
      <c r="J290" s="98"/>
      <c r="K290" s="100"/>
      <c r="L290" s="71">
        <v>2011</v>
      </c>
      <c r="M290" s="72">
        <f>SUM(N290:Q293)</f>
        <v>406853</v>
      </c>
      <c r="N290" s="54"/>
      <c r="O290" s="54">
        <v>55762</v>
      </c>
      <c r="P290" s="54">
        <v>351091</v>
      </c>
      <c r="Q290" s="56"/>
    </row>
    <row r="291" spans="1:17" ht="12.75" customHeight="1">
      <c r="A291" s="83"/>
      <c r="B291" s="118"/>
      <c r="C291" s="119"/>
      <c r="D291" s="119"/>
      <c r="E291" s="78"/>
      <c r="F291" s="68"/>
      <c r="G291" s="69"/>
      <c r="H291" s="69"/>
      <c r="I291" s="70"/>
      <c r="J291" s="98"/>
      <c r="K291" s="100"/>
      <c r="L291" s="71"/>
      <c r="M291" s="72"/>
      <c r="N291" s="54"/>
      <c r="O291" s="54"/>
      <c r="P291" s="54"/>
      <c r="Q291" s="56"/>
    </row>
    <row r="292" spans="1:17" ht="12.75" customHeight="1">
      <c r="A292" s="83"/>
      <c r="B292" s="74" t="s">
        <v>10</v>
      </c>
      <c r="C292" s="75"/>
      <c r="D292" s="75"/>
      <c r="E292" s="42" t="s">
        <v>102</v>
      </c>
      <c r="F292" s="44" t="s">
        <v>103</v>
      </c>
      <c r="G292" s="45"/>
      <c r="H292" s="45"/>
      <c r="I292" s="46"/>
      <c r="J292" s="98"/>
      <c r="K292" s="100"/>
      <c r="L292" s="71"/>
      <c r="M292" s="72"/>
      <c r="N292" s="54"/>
      <c r="O292" s="54"/>
      <c r="P292" s="54"/>
      <c r="Q292" s="56"/>
    </row>
    <row r="293" spans="1:17" ht="12.75" customHeight="1">
      <c r="A293" s="83"/>
      <c r="B293" s="76"/>
      <c r="C293" s="77"/>
      <c r="D293" s="77"/>
      <c r="E293" s="78"/>
      <c r="F293" s="79"/>
      <c r="G293" s="80"/>
      <c r="H293" s="80"/>
      <c r="I293" s="81"/>
      <c r="J293" s="98"/>
      <c r="K293" s="100"/>
      <c r="L293" s="71"/>
      <c r="M293" s="72"/>
      <c r="N293" s="54"/>
      <c r="O293" s="73"/>
      <c r="P293" s="73"/>
      <c r="Q293" s="56"/>
    </row>
    <row r="294" spans="1:17" ht="12.75" customHeight="1">
      <c r="A294" s="83"/>
      <c r="B294" s="38" t="s">
        <v>11</v>
      </c>
      <c r="C294" s="39"/>
      <c r="D294" s="39"/>
      <c r="E294" s="42" t="s">
        <v>105</v>
      </c>
      <c r="F294" s="44" t="s">
        <v>100</v>
      </c>
      <c r="G294" s="45"/>
      <c r="H294" s="45"/>
      <c r="I294" s="46"/>
      <c r="J294" s="98"/>
      <c r="K294" s="100"/>
      <c r="L294" s="50">
        <v>2012</v>
      </c>
      <c r="M294" s="52">
        <f>SUM(N294:Q297)</f>
        <v>205559</v>
      </c>
      <c r="N294" s="54"/>
      <c r="O294" s="54">
        <v>28173</v>
      </c>
      <c r="P294" s="54">
        <v>177386</v>
      </c>
      <c r="Q294" s="56"/>
    </row>
    <row r="295" spans="1:17" ht="12.75" customHeight="1">
      <c r="A295" s="83"/>
      <c r="B295" s="40"/>
      <c r="C295" s="41"/>
      <c r="D295" s="41"/>
      <c r="E295" s="43"/>
      <c r="F295" s="47"/>
      <c r="G295" s="48"/>
      <c r="H295" s="48"/>
      <c r="I295" s="49"/>
      <c r="J295" s="98"/>
      <c r="K295" s="100"/>
      <c r="L295" s="50"/>
      <c r="M295" s="52"/>
      <c r="N295" s="54"/>
      <c r="O295" s="54"/>
      <c r="P295" s="54"/>
      <c r="Q295" s="56"/>
    </row>
    <row r="296" spans="1:17" ht="12.75" customHeight="1">
      <c r="A296" s="83"/>
      <c r="B296" s="58"/>
      <c r="C296" s="58"/>
      <c r="D296" s="58"/>
      <c r="E296" s="58"/>
      <c r="F296" s="290" t="s">
        <v>114</v>
      </c>
      <c r="G296" s="290"/>
      <c r="H296" s="290"/>
      <c r="I296" s="290"/>
      <c r="J296" s="290"/>
      <c r="K296" s="290"/>
      <c r="L296" s="50"/>
      <c r="M296" s="52"/>
      <c r="N296" s="54"/>
      <c r="O296" s="54"/>
      <c r="P296" s="54"/>
      <c r="Q296" s="56"/>
    </row>
    <row r="297" spans="1:17" ht="12.75" customHeight="1" thickBot="1">
      <c r="A297" s="83"/>
      <c r="B297" s="58"/>
      <c r="C297" s="58"/>
      <c r="D297" s="58"/>
      <c r="E297" s="58"/>
      <c r="F297" s="290"/>
      <c r="G297" s="290"/>
      <c r="H297" s="290"/>
      <c r="I297" s="290"/>
      <c r="J297" s="290"/>
      <c r="K297" s="290"/>
      <c r="L297" s="51"/>
      <c r="M297" s="53"/>
      <c r="N297" s="55"/>
      <c r="O297" s="55"/>
      <c r="P297" s="55"/>
      <c r="Q297" s="57"/>
    </row>
    <row r="298" spans="1:17" ht="12.75" customHeight="1" thickTop="1">
      <c r="A298" s="83"/>
      <c r="B298" s="58"/>
      <c r="C298" s="58"/>
      <c r="D298" s="58"/>
      <c r="E298" s="58"/>
      <c r="F298" s="58" t="s">
        <v>99</v>
      </c>
      <c r="G298" s="61"/>
      <c r="H298" s="61"/>
      <c r="I298" s="61"/>
      <c r="J298" s="61"/>
      <c r="K298" s="62"/>
      <c r="L298" s="7"/>
      <c r="M298" s="20"/>
      <c r="N298" s="20"/>
      <c r="O298" s="20"/>
      <c r="P298" s="20"/>
      <c r="Q298" s="20"/>
    </row>
    <row r="299" spans="1:17" ht="12.75" customHeight="1" thickBot="1">
      <c r="A299" s="84"/>
      <c r="B299" s="59"/>
      <c r="C299" s="59"/>
      <c r="D299" s="59"/>
      <c r="E299" s="59"/>
      <c r="F299" s="63"/>
      <c r="G299" s="63"/>
      <c r="H299" s="63"/>
      <c r="I299" s="63"/>
      <c r="J299" s="63"/>
      <c r="K299" s="64"/>
      <c r="L299" s="7"/>
      <c r="M299" s="20"/>
      <c r="N299" s="20"/>
      <c r="O299" s="20"/>
      <c r="P299" s="20"/>
      <c r="Q299" s="20"/>
    </row>
    <row r="300" spans="1:17" ht="12.75" customHeight="1" thickTop="1" thickBot="1">
      <c r="A300" s="5"/>
      <c r="B300" s="35"/>
      <c r="C300" s="35"/>
      <c r="D300" s="35"/>
      <c r="E300" s="35"/>
      <c r="F300" s="25"/>
      <c r="G300" s="25"/>
      <c r="H300" s="25"/>
      <c r="I300" s="25"/>
      <c r="J300" s="25"/>
      <c r="K300" s="25"/>
      <c r="L300" s="36"/>
      <c r="M300" s="20"/>
      <c r="N300" s="20"/>
      <c r="O300" s="20"/>
      <c r="P300" s="20"/>
      <c r="Q300" s="20"/>
    </row>
    <row r="301" spans="1:17" ht="12.75" customHeight="1" thickTop="1">
      <c r="A301" s="82">
        <f>A286+1</f>
        <v>20</v>
      </c>
      <c r="B301" s="85" t="s">
        <v>12</v>
      </c>
      <c r="C301" s="86"/>
      <c r="D301" s="89">
        <v>80195</v>
      </c>
      <c r="E301" s="90"/>
      <c r="F301" s="93" t="s">
        <v>24</v>
      </c>
      <c r="G301" s="93"/>
      <c r="H301" s="93"/>
      <c r="I301" s="94"/>
      <c r="J301" s="97">
        <v>2010</v>
      </c>
      <c r="K301" s="99">
        <v>77662</v>
      </c>
      <c r="L301" s="101">
        <v>2010</v>
      </c>
      <c r="M301" s="103">
        <f>SUM(N301:Q304)</f>
        <v>77662</v>
      </c>
      <c r="N301" s="105"/>
      <c r="O301" s="107"/>
      <c r="P301" s="107">
        <v>77662</v>
      </c>
      <c r="Q301" s="110"/>
    </row>
    <row r="302" spans="1:17" ht="12.75" customHeight="1">
      <c r="A302" s="83"/>
      <c r="B302" s="87"/>
      <c r="C302" s="88"/>
      <c r="D302" s="91"/>
      <c r="E302" s="92"/>
      <c r="F302" s="95"/>
      <c r="G302" s="95"/>
      <c r="H302" s="95"/>
      <c r="I302" s="96"/>
      <c r="J302" s="98"/>
      <c r="K302" s="100"/>
      <c r="L302" s="102"/>
      <c r="M302" s="104"/>
      <c r="N302" s="106"/>
      <c r="O302" s="108"/>
      <c r="P302" s="108"/>
      <c r="Q302" s="111"/>
    </row>
    <row r="303" spans="1:17" ht="12.75" customHeight="1">
      <c r="A303" s="83"/>
      <c r="B303" s="112" t="s">
        <v>8</v>
      </c>
      <c r="C303" s="113"/>
      <c r="D303" s="113"/>
      <c r="E303" s="2"/>
      <c r="F303" s="65" t="s">
        <v>119</v>
      </c>
      <c r="G303" s="66"/>
      <c r="H303" s="66"/>
      <c r="I303" s="67"/>
      <c r="J303" s="98"/>
      <c r="K303" s="100"/>
      <c r="L303" s="102"/>
      <c r="M303" s="104"/>
      <c r="N303" s="106"/>
      <c r="O303" s="108"/>
      <c r="P303" s="108"/>
      <c r="Q303" s="111"/>
    </row>
    <row r="304" spans="1:17" ht="12.75" customHeight="1">
      <c r="A304" s="83"/>
      <c r="B304" s="114"/>
      <c r="C304" s="115"/>
      <c r="D304" s="115"/>
      <c r="E304" s="26"/>
      <c r="F304" s="68"/>
      <c r="G304" s="69"/>
      <c r="H304" s="69"/>
      <c r="I304" s="70"/>
      <c r="J304" s="98"/>
      <c r="K304" s="100"/>
      <c r="L304" s="102"/>
      <c r="M304" s="104"/>
      <c r="N304" s="106"/>
      <c r="O304" s="109"/>
      <c r="P304" s="109"/>
      <c r="Q304" s="111"/>
    </row>
    <row r="305" spans="1:17" ht="12.75" customHeight="1">
      <c r="A305" s="83"/>
      <c r="B305" s="116" t="s">
        <v>9</v>
      </c>
      <c r="C305" s="117"/>
      <c r="D305" s="117"/>
      <c r="E305" s="42"/>
      <c r="F305" s="65"/>
      <c r="G305" s="66"/>
      <c r="H305" s="66"/>
      <c r="I305" s="67"/>
      <c r="J305" s="98"/>
      <c r="K305" s="100"/>
      <c r="L305" s="71">
        <v>2011</v>
      </c>
      <c r="M305" s="72">
        <f>SUM(N305:Q308)</f>
        <v>0</v>
      </c>
      <c r="N305" s="54"/>
      <c r="O305" s="54"/>
      <c r="P305" s="54"/>
      <c r="Q305" s="56"/>
    </row>
    <row r="306" spans="1:17" ht="12.75" customHeight="1">
      <c r="A306" s="83"/>
      <c r="B306" s="118"/>
      <c r="C306" s="119"/>
      <c r="D306" s="119"/>
      <c r="E306" s="78"/>
      <c r="F306" s="68"/>
      <c r="G306" s="69"/>
      <c r="H306" s="69"/>
      <c r="I306" s="70"/>
      <c r="J306" s="98"/>
      <c r="K306" s="100"/>
      <c r="L306" s="71"/>
      <c r="M306" s="72"/>
      <c r="N306" s="54"/>
      <c r="O306" s="54"/>
      <c r="P306" s="54"/>
      <c r="Q306" s="56"/>
    </row>
    <row r="307" spans="1:17" ht="12.75" customHeight="1">
      <c r="A307" s="83"/>
      <c r="B307" s="74" t="s">
        <v>10</v>
      </c>
      <c r="C307" s="75"/>
      <c r="D307" s="75"/>
      <c r="E307" s="42"/>
      <c r="F307" s="44"/>
      <c r="G307" s="45"/>
      <c r="H307" s="45"/>
      <c r="I307" s="46"/>
      <c r="J307" s="98"/>
      <c r="K307" s="100"/>
      <c r="L307" s="71"/>
      <c r="M307" s="72"/>
      <c r="N307" s="54"/>
      <c r="O307" s="54"/>
      <c r="P307" s="54"/>
      <c r="Q307" s="56"/>
    </row>
    <row r="308" spans="1:17" ht="12.75" customHeight="1">
      <c r="A308" s="83"/>
      <c r="B308" s="76"/>
      <c r="C308" s="77"/>
      <c r="D308" s="77"/>
      <c r="E308" s="78"/>
      <c r="F308" s="79"/>
      <c r="G308" s="80"/>
      <c r="H308" s="80"/>
      <c r="I308" s="81"/>
      <c r="J308" s="98"/>
      <c r="K308" s="100"/>
      <c r="L308" s="71"/>
      <c r="M308" s="72"/>
      <c r="N308" s="54"/>
      <c r="O308" s="73"/>
      <c r="P308" s="73"/>
      <c r="Q308" s="56"/>
    </row>
    <row r="309" spans="1:17" ht="12.75" customHeight="1">
      <c r="A309" s="83"/>
      <c r="B309" s="38" t="s">
        <v>11</v>
      </c>
      <c r="C309" s="39"/>
      <c r="D309" s="39"/>
      <c r="E309" s="42"/>
      <c r="F309" s="44"/>
      <c r="G309" s="45"/>
      <c r="H309" s="45"/>
      <c r="I309" s="46"/>
      <c r="J309" s="98"/>
      <c r="K309" s="100"/>
      <c r="L309" s="50">
        <v>2012</v>
      </c>
      <c r="M309" s="52">
        <f>SUM(N309:Q312)</f>
        <v>0</v>
      </c>
      <c r="N309" s="54"/>
      <c r="O309" s="54"/>
      <c r="P309" s="54"/>
      <c r="Q309" s="56"/>
    </row>
    <row r="310" spans="1:17" ht="12.75" customHeight="1">
      <c r="A310" s="83"/>
      <c r="B310" s="40"/>
      <c r="C310" s="41"/>
      <c r="D310" s="41"/>
      <c r="E310" s="43"/>
      <c r="F310" s="47"/>
      <c r="G310" s="48"/>
      <c r="H310" s="48"/>
      <c r="I310" s="49"/>
      <c r="J310" s="98"/>
      <c r="K310" s="100"/>
      <c r="L310" s="50"/>
      <c r="M310" s="52"/>
      <c r="N310" s="54"/>
      <c r="O310" s="54"/>
      <c r="P310" s="54"/>
      <c r="Q310" s="56"/>
    </row>
    <row r="311" spans="1:17" ht="12.75" customHeight="1">
      <c r="A311" s="83"/>
      <c r="B311" s="58"/>
      <c r="C311" s="58"/>
      <c r="D311" s="58"/>
      <c r="E311" s="58"/>
      <c r="F311" s="290" t="s">
        <v>120</v>
      </c>
      <c r="G311" s="290"/>
      <c r="H311" s="290"/>
      <c r="I311" s="290"/>
      <c r="J311" s="290"/>
      <c r="K311" s="290"/>
      <c r="L311" s="50"/>
      <c r="M311" s="52"/>
      <c r="N311" s="54"/>
      <c r="O311" s="54"/>
      <c r="P311" s="54"/>
      <c r="Q311" s="56"/>
    </row>
    <row r="312" spans="1:17" ht="12.75" customHeight="1" thickBot="1">
      <c r="A312" s="83"/>
      <c r="B312" s="58"/>
      <c r="C312" s="58"/>
      <c r="D312" s="58"/>
      <c r="E312" s="58"/>
      <c r="F312" s="290"/>
      <c r="G312" s="290"/>
      <c r="H312" s="290"/>
      <c r="I312" s="290"/>
      <c r="J312" s="290"/>
      <c r="K312" s="290"/>
      <c r="L312" s="51"/>
      <c r="M312" s="53"/>
      <c r="N312" s="55"/>
      <c r="O312" s="55"/>
      <c r="P312" s="55"/>
      <c r="Q312" s="57"/>
    </row>
    <row r="313" spans="1:17" ht="12.75" customHeight="1" thickTop="1">
      <c r="A313" s="83"/>
      <c r="B313" s="58"/>
      <c r="C313" s="58"/>
      <c r="D313" s="58"/>
      <c r="E313" s="58"/>
      <c r="F313" s="58" t="s">
        <v>99</v>
      </c>
      <c r="G313" s="61"/>
      <c r="H313" s="61"/>
      <c r="I313" s="61"/>
      <c r="J313" s="61"/>
      <c r="K313" s="62"/>
      <c r="L313" s="7"/>
      <c r="M313" s="20"/>
      <c r="N313" s="20"/>
      <c r="O313" s="20"/>
      <c r="P313" s="20"/>
      <c r="Q313" s="20"/>
    </row>
    <row r="314" spans="1:17" ht="12.75" customHeight="1" thickBot="1">
      <c r="A314" s="84"/>
      <c r="B314" s="59"/>
      <c r="C314" s="59"/>
      <c r="D314" s="59"/>
      <c r="E314" s="59"/>
      <c r="F314" s="63"/>
      <c r="G314" s="63"/>
      <c r="H314" s="63"/>
      <c r="I314" s="63"/>
      <c r="J314" s="63"/>
      <c r="K314" s="64"/>
      <c r="L314" s="7"/>
      <c r="M314" s="20"/>
      <c r="N314" s="20"/>
      <c r="O314" s="20"/>
      <c r="P314" s="20"/>
      <c r="Q314" s="20"/>
    </row>
    <row r="315" spans="1:17" ht="12.75" customHeight="1" thickTop="1" thickBot="1">
      <c r="A315" s="5"/>
      <c r="B315" s="37"/>
      <c r="C315" s="37"/>
      <c r="D315" s="37"/>
      <c r="E315" s="37"/>
      <c r="F315" s="25"/>
      <c r="G315" s="25"/>
      <c r="H315" s="25"/>
      <c r="I315" s="25"/>
      <c r="J315" s="25"/>
      <c r="K315" s="25"/>
      <c r="L315" s="7"/>
      <c r="M315" s="20"/>
      <c r="N315" s="20"/>
      <c r="O315" s="20"/>
      <c r="P315" s="20"/>
      <c r="Q315" s="20"/>
    </row>
    <row r="316" spans="1:17" ht="12.75" customHeight="1" thickTop="1">
      <c r="A316" s="82">
        <f>A301+1</f>
        <v>21</v>
      </c>
      <c r="B316" s="85" t="s">
        <v>12</v>
      </c>
      <c r="C316" s="86"/>
      <c r="D316" s="156">
        <v>85395</v>
      </c>
      <c r="E316" s="157"/>
      <c r="F316" s="93" t="s">
        <v>24</v>
      </c>
      <c r="G316" s="93"/>
      <c r="H316" s="93"/>
      <c r="I316" s="94"/>
      <c r="J316" s="97">
        <v>2010</v>
      </c>
      <c r="K316" s="99">
        <v>13000</v>
      </c>
      <c r="L316" s="101">
        <v>2010</v>
      </c>
      <c r="M316" s="103">
        <f>SUM(N316:Q319)</f>
        <v>13000</v>
      </c>
      <c r="N316" s="105"/>
      <c r="O316" s="105">
        <v>13000</v>
      </c>
      <c r="P316" s="105"/>
      <c r="Q316" s="110"/>
    </row>
    <row r="317" spans="1:17" ht="12.75" customHeight="1">
      <c r="A317" s="83"/>
      <c r="B317" s="87"/>
      <c r="C317" s="88"/>
      <c r="D317" s="158"/>
      <c r="E317" s="159"/>
      <c r="F317" s="95"/>
      <c r="G317" s="95"/>
      <c r="H317" s="95"/>
      <c r="I317" s="96"/>
      <c r="J317" s="98"/>
      <c r="K317" s="100"/>
      <c r="L317" s="102"/>
      <c r="M317" s="104"/>
      <c r="N317" s="106"/>
      <c r="O317" s="106"/>
      <c r="P317" s="106"/>
      <c r="Q317" s="111"/>
    </row>
    <row r="318" spans="1:17" ht="12.75" customHeight="1">
      <c r="A318" s="83"/>
      <c r="B318" s="112" t="s">
        <v>8</v>
      </c>
      <c r="C318" s="113"/>
      <c r="D318" s="113"/>
      <c r="E318" s="2"/>
      <c r="F318" s="65" t="s">
        <v>39</v>
      </c>
      <c r="G318" s="66"/>
      <c r="H318" s="66"/>
      <c r="I318" s="67"/>
      <c r="J318" s="98"/>
      <c r="K318" s="100"/>
      <c r="L318" s="102"/>
      <c r="M318" s="104"/>
      <c r="N318" s="106"/>
      <c r="O318" s="106"/>
      <c r="P318" s="106"/>
      <c r="Q318" s="111"/>
    </row>
    <row r="319" spans="1:17" ht="12.75" customHeight="1">
      <c r="A319" s="83"/>
      <c r="B319" s="114"/>
      <c r="C319" s="115"/>
      <c r="D319" s="115"/>
      <c r="E319" s="3"/>
      <c r="F319" s="68"/>
      <c r="G319" s="69"/>
      <c r="H319" s="69"/>
      <c r="I319" s="70"/>
      <c r="J319" s="98"/>
      <c r="K319" s="100"/>
      <c r="L319" s="102"/>
      <c r="M319" s="104"/>
      <c r="N319" s="106"/>
      <c r="O319" s="106"/>
      <c r="P319" s="106"/>
      <c r="Q319" s="111"/>
    </row>
    <row r="320" spans="1:17" ht="12.75" customHeight="1">
      <c r="A320" s="83"/>
      <c r="B320" s="116" t="s">
        <v>9</v>
      </c>
      <c r="C320" s="117"/>
      <c r="D320" s="117"/>
      <c r="E320" s="164" t="s">
        <v>51</v>
      </c>
      <c r="F320" s="65" t="s">
        <v>47</v>
      </c>
      <c r="G320" s="66"/>
      <c r="H320" s="66"/>
      <c r="I320" s="67"/>
      <c r="J320" s="98"/>
      <c r="K320" s="100"/>
      <c r="L320" s="71">
        <v>2011</v>
      </c>
      <c r="M320" s="72">
        <f>SUM(N320:Q323)</f>
        <v>0</v>
      </c>
      <c r="N320" s="54"/>
      <c r="O320" s="54"/>
      <c r="P320" s="54"/>
      <c r="Q320" s="56"/>
    </row>
    <row r="321" spans="1:17" ht="12.75" customHeight="1">
      <c r="A321" s="83"/>
      <c r="B321" s="118"/>
      <c r="C321" s="119"/>
      <c r="D321" s="119"/>
      <c r="E321" s="165"/>
      <c r="F321" s="68"/>
      <c r="G321" s="69"/>
      <c r="H321" s="69"/>
      <c r="I321" s="70"/>
      <c r="J321" s="98"/>
      <c r="K321" s="100"/>
      <c r="L321" s="71"/>
      <c r="M321" s="72"/>
      <c r="N321" s="54"/>
      <c r="O321" s="54"/>
      <c r="P321" s="54"/>
      <c r="Q321" s="56"/>
    </row>
    <row r="322" spans="1:17" ht="12.75" customHeight="1">
      <c r="A322" s="83"/>
      <c r="B322" s="74" t="s">
        <v>10</v>
      </c>
      <c r="C322" s="75"/>
      <c r="D322" s="75"/>
      <c r="E322" s="164" t="s">
        <v>52</v>
      </c>
      <c r="F322" s="44" t="s">
        <v>48</v>
      </c>
      <c r="G322" s="45"/>
      <c r="H322" s="45"/>
      <c r="I322" s="46"/>
      <c r="J322" s="98"/>
      <c r="K322" s="100"/>
      <c r="L322" s="71"/>
      <c r="M322" s="72"/>
      <c r="N322" s="54"/>
      <c r="O322" s="54"/>
      <c r="P322" s="54"/>
      <c r="Q322" s="56"/>
    </row>
    <row r="323" spans="1:17" ht="12.75" customHeight="1">
      <c r="A323" s="83"/>
      <c r="B323" s="76"/>
      <c r="C323" s="77"/>
      <c r="D323" s="77"/>
      <c r="E323" s="165"/>
      <c r="F323" s="79"/>
      <c r="G323" s="80"/>
      <c r="H323" s="80"/>
      <c r="I323" s="81"/>
      <c r="J323" s="98"/>
      <c r="K323" s="100"/>
      <c r="L323" s="71"/>
      <c r="M323" s="72"/>
      <c r="N323" s="54"/>
      <c r="O323" s="54"/>
      <c r="P323" s="54"/>
      <c r="Q323" s="56"/>
    </row>
    <row r="324" spans="1:17" ht="12.75" customHeight="1">
      <c r="A324" s="83"/>
      <c r="B324" s="38" t="s">
        <v>11</v>
      </c>
      <c r="C324" s="39"/>
      <c r="D324" s="39"/>
      <c r="E324" s="164" t="s">
        <v>121</v>
      </c>
      <c r="F324" s="44" t="s">
        <v>122</v>
      </c>
      <c r="G324" s="45"/>
      <c r="H324" s="45"/>
      <c r="I324" s="46"/>
      <c r="J324" s="98"/>
      <c r="K324" s="100"/>
      <c r="L324" s="50">
        <v>2012</v>
      </c>
      <c r="M324" s="52">
        <f>SUM(N324:Q327)</f>
        <v>0</v>
      </c>
      <c r="N324" s="54"/>
      <c r="O324" s="54"/>
      <c r="P324" s="54"/>
      <c r="Q324" s="56"/>
    </row>
    <row r="325" spans="1:17" ht="12.75" customHeight="1">
      <c r="A325" s="83"/>
      <c r="B325" s="40"/>
      <c r="C325" s="41"/>
      <c r="D325" s="41"/>
      <c r="E325" s="189"/>
      <c r="F325" s="47"/>
      <c r="G325" s="48"/>
      <c r="H325" s="48"/>
      <c r="I325" s="49"/>
      <c r="J325" s="98"/>
      <c r="K325" s="100"/>
      <c r="L325" s="50"/>
      <c r="M325" s="52"/>
      <c r="N325" s="54"/>
      <c r="O325" s="54"/>
      <c r="P325" s="54"/>
      <c r="Q325" s="56"/>
    </row>
    <row r="326" spans="1:17" ht="12.75" customHeight="1">
      <c r="A326" s="83"/>
      <c r="B326" s="58"/>
      <c r="C326" s="58"/>
      <c r="D326" s="58"/>
      <c r="E326" s="58"/>
      <c r="F326" s="60" t="s">
        <v>123</v>
      </c>
      <c r="G326" s="60"/>
      <c r="H326" s="60"/>
      <c r="I326" s="60"/>
      <c r="J326" s="60"/>
      <c r="K326" s="60"/>
      <c r="L326" s="50"/>
      <c r="M326" s="52"/>
      <c r="N326" s="54"/>
      <c r="O326" s="54"/>
      <c r="P326" s="54"/>
      <c r="Q326" s="56"/>
    </row>
    <row r="327" spans="1:17" ht="12.75" customHeight="1" thickBot="1">
      <c r="A327" s="83"/>
      <c r="B327" s="58"/>
      <c r="C327" s="58"/>
      <c r="D327" s="58"/>
      <c r="E327" s="58"/>
      <c r="F327" s="60"/>
      <c r="G327" s="60"/>
      <c r="H327" s="60"/>
      <c r="I327" s="60"/>
      <c r="J327" s="60"/>
      <c r="K327" s="60"/>
      <c r="L327" s="51"/>
      <c r="M327" s="53"/>
      <c r="N327" s="55"/>
      <c r="O327" s="55"/>
      <c r="P327" s="55"/>
      <c r="Q327" s="57"/>
    </row>
    <row r="328" spans="1:17" ht="12.75" customHeight="1" thickTop="1">
      <c r="A328" s="83"/>
      <c r="B328" s="58"/>
      <c r="C328" s="58"/>
      <c r="D328" s="58"/>
      <c r="E328" s="58"/>
      <c r="F328" s="58" t="s">
        <v>46</v>
      </c>
      <c r="G328" s="61"/>
      <c r="H328" s="61"/>
      <c r="I328" s="61"/>
      <c r="J328" s="61"/>
      <c r="K328" s="62"/>
      <c r="L328" s="7"/>
      <c r="M328" s="20"/>
      <c r="N328" s="20"/>
      <c r="O328" s="20"/>
      <c r="P328" s="20"/>
      <c r="Q328" s="20"/>
    </row>
    <row r="329" spans="1:17" ht="12.75" customHeight="1" thickBot="1">
      <c r="A329" s="84"/>
      <c r="B329" s="59"/>
      <c r="C329" s="59"/>
      <c r="D329" s="59"/>
      <c r="E329" s="59"/>
      <c r="F329" s="63"/>
      <c r="G329" s="63"/>
      <c r="H329" s="63"/>
      <c r="I329" s="63"/>
      <c r="J329" s="63"/>
      <c r="K329" s="64"/>
      <c r="L329" s="7"/>
      <c r="M329" s="20"/>
      <c r="N329" s="20"/>
      <c r="O329" s="20"/>
      <c r="P329" s="20"/>
      <c r="Q329" s="20"/>
    </row>
    <row r="330" spans="1:17" ht="12.75" customHeight="1" thickTop="1" thickBot="1">
      <c r="A330" s="5"/>
      <c r="B330" s="37"/>
      <c r="C330" s="37"/>
      <c r="D330" s="37"/>
      <c r="E330" s="37"/>
      <c r="F330" s="25"/>
      <c r="G330" s="25"/>
      <c r="H330" s="25"/>
      <c r="I330" s="25"/>
      <c r="J330" s="25"/>
      <c r="K330" s="25"/>
      <c r="L330" s="7"/>
      <c r="M330" s="20"/>
      <c r="N330" s="20"/>
      <c r="O330" s="20"/>
      <c r="P330" s="20"/>
      <c r="Q330" s="20"/>
    </row>
    <row r="331" spans="1:17" ht="12.75" customHeight="1" thickTop="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32"/>
      <c r="L331" s="196">
        <v>2010</v>
      </c>
      <c r="M331" s="193">
        <f>SUM(N331:Q334)</f>
        <v>7826673</v>
      </c>
      <c r="N331" s="105">
        <f>N16+N31+N46+N61+N76+N91+N106+N121+N136+N151+N166+N181+N196+N211+N226+N241+N256+N271+N286+N301+N316</f>
        <v>1503813</v>
      </c>
      <c r="O331" s="105">
        <f t="shared" ref="O331:Q331" si="0">O16+O31+O46+O61+O76+O91+O106+O121+O136+O151+O166+O181+O196+O211+O226+O241+O256+O271+O286+O301+O316</f>
        <v>372863.25</v>
      </c>
      <c r="P331" s="105">
        <f t="shared" si="0"/>
        <v>5949996.75</v>
      </c>
      <c r="Q331" s="105">
        <f t="shared" si="0"/>
        <v>0</v>
      </c>
    </row>
    <row r="332" spans="1:17" ht="12.75" customHeight="1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32"/>
      <c r="L332" s="130"/>
      <c r="M332" s="194"/>
      <c r="N332" s="106"/>
      <c r="O332" s="106"/>
      <c r="P332" s="106"/>
      <c r="Q332" s="106"/>
    </row>
    <row r="333" spans="1:17" ht="12.75" customHeight="1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32"/>
      <c r="L333" s="130"/>
      <c r="M333" s="194"/>
      <c r="N333" s="106"/>
      <c r="O333" s="106"/>
      <c r="P333" s="106"/>
      <c r="Q333" s="106"/>
    </row>
    <row r="334" spans="1:17" ht="12.75" customHeight="1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32"/>
      <c r="L334" s="197"/>
      <c r="M334" s="195"/>
      <c r="N334" s="106"/>
      <c r="O334" s="106"/>
      <c r="P334" s="106"/>
      <c r="Q334" s="106"/>
    </row>
    <row r="335" spans="1:17" ht="12.75" customHeight="1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32"/>
      <c r="L335" s="129">
        <v>2011</v>
      </c>
      <c r="M335" s="204">
        <f>SUM(N335:Q338)</f>
        <v>12179828.879999999</v>
      </c>
      <c r="N335" s="106">
        <f t="shared" ref="N335:Q335" si="1">N20+N35+N50+N65+N80+N95+N110+N125+N140+N155+N170+N185+N200+N215+N230+N245+N260+N275+N290+N305+N320</f>
        <v>3542716</v>
      </c>
      <c r="O335" s="106">
        <f t="shared" si="1"/>
        <v>223136.43</v>
      </c>
      <c r="P335" s="106">
        <f t="shared" si="1"/>
        <v>8413976.4499999993</v>
      </c>
      <c r="Q335" s="106">
        <f t="shared" si="1"/>
        <v>0</v>
      </c>
    </row>
    <row r="336" spans="1:17" ht="12.75" customHeight="1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32"/>
      <c r="L336" s="130"/>
      <c r="M336" s="194"/>
      <c r="N336" s="106"/>
      <c r="O336" s="106"/>
      <c r="P336" s="106"/>
      <c r="Q336" s="106"/>
    </row>
    <row r="337" spans="1:17" ht="12.75" customHeight="1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32"/>
      <c r="L337" s="130"/>
      <c r="M337" s="194"/>
      <c r="N337" s="106"/>
      <c r="O337" s="106"/>
      <c r="P337" s="106"/>
      <c r="Q337" s="106"/>
    </row>
    <row r="338" spans="1:17" ht="12.75" customHeight="1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32"/>
      <c r="L338" s="197"/>
      <c r="M338" s="195"/>
      <c r="N338" s="106"/>
      <c r="O338" s="106"/>
      <c r="P338" s="106"/>
      <c r="Q338" s="106"/>
    </row>
    <row r="339" spans="1:17" ht="12.75" customHeight="1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32"/>
      <c r="L339" s="129">
        <v>2012</v>
      </c>
      <c r="M339" s="178">
        <f>SUM(N339:Q342)</f>
        <v>5844991.96</v>
      </c>
      <c r="N339" s="106">
        <f t="shared" ref="N339:Q339" si="2">N24+N39+N54+N69+N84+N99+N114+N129+N144+N159+N174+N189+N204+N219+N234+N249+N264+N279+N294+N309+N324</f>
        <v>881494</v>
      </c>
      <c r="O339" s="106">
        <f t="shared" si="2"/>
        <v>91346.5</v>
      </c>
      <c r="P339" s="106">
        <f t="shared" si="2"/>
        <v>4872151.46</v>
      </c>
      <c r="Q339" s="106">
        <f t="shared" si="2"/>
        <v>0</v>
      </c>
    </row>
    <row r="340" spans="1:17" ht="12.75" customHeight="1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32"/>
      <c r="L340" s="130"/>
      <c r="M340" s="179"/>
      <c r="N340" s="106"/>
      <c r="O340" s="106"/>
      <c r="P340" s="106"/>
      <c r="Q340" s="106"/>
    </row>
    <row r="341" spans="1:17" ht="12.75" customHeight="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32"/>
      <c r="L341" s="130"/>
      <c r="M341" s="179"/>
      <c r="N341" s="106"/>
      <c r="O341" s="106"/>
      <c r="P341" s="106"/>
      <c r="Q341" s="106"/>
    </row>
    <row r="342" spans="1:17" ht="12.75" customHeight="1" thickBot="1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33"/>
      <c r="L342" s="131"/>
      <c r="M342" s="180"/>
      <c r="N342" s="181"/>
      <c r="O342" s="181"/>
      <c r="P342" s="181"/>
      <c r="Q342" s="181"/>
    </row>
    <row r="343" spans="1:17" ht="12.75" customHeight="1" thickTop="1" thickBot="1">
      <c r="A343" s="182"/>
      <c r="B343" s="183"/>
      <c r="C343" s="183"/>
      <c r="D343" s="183"/>
      <c r="E343" s="183"/>
      <c r="F343" s="183"/>
      <c r="G343" s="183"/>
      <c r="H343" s="183"/>
      <c r="I343" s="183"/>
      <c r="J343" s="183"/>
      <c r="K343" s="183"/>
      <c r="L343" s="183"/>
      <c r="M343" s="183"/>
      <c r="N343" s="183"/>
      <c r="O343" s="183"/>
      <c r="P343" s="183"/>
      <c r="Q343" s="184"/>
    </row>
    <row r="344" spans="1:17" ht="12.75" customHeight="1" thickTop="1">
      <c r="A344" s="198" t="s">
        <v>6</v>
      </c>
      <c r="B344" s="199"/>
      <c r="C344" s="199"/>
      <c r="D344" s="199"/>
      <c r="E344" s="199"/>
      <c r="F344" s="199"/>
      <c r="G344" s="199"/>
      <c r="H344" s="199"/>
      <c r="I344" s="199"/>
      <c r="J344" s="200"/>
      <c r="K344" s="185">
        <f>SUM(K16:K343)</f>
        <v>26464280.84</v>
      </c>
      <c r="L344" s="141"/>
      <c r="M344" s="185">
        <f>M16+M20+M24+M31+M35+M39+M46+M50+M54+M61+M65+M69+M76+M80+M84+M91+M95+M99+M106+M110+M114+M121+M125+M129+M136+M140+M144+M151+M155+M159+M166+M170+M174+M181+M185+M189+M196+M200+M204+M211+M215+M219+M226+M230+M234+M241+M245+M249+M256+M260+M264+M271+M275+M279+M286+M290+M294+M301+M305+M309+M316+M320+M324</f>
        <v>25851493.84</v>
      </c>
      <c r="N344" s="185">
        <f>N331+N335+N339</f>
        <v>5928023</v>
      </c>
      <c r="O344" s="185">
        <f>O331+O335+O339</f>
        <v>687346.17999999993</v>
      </c>
      <c r="P344" s="185">
        <f>P331+P335+P339</f>
        <v>19236124.66</v>
      </c>
      <c r="Q344" s="176">
        <f>Q331+Q335+Q339</f>
        <v>0</v>
      </c>
    </row>
    <row r="345" spans="1:17" ht="12.75" customHeight="1" thickBot="1">
      <c r="A345" s="201"/>
      <c r="B345" s="202"/>
      <c r="C345" s="202"/>
      <c r="D345" s="202"/>
      <c r="E345" s="202"/>
      <c r="F345" s="202"/>
      <c r="G345" s="202"/>
      <c r="H345" s="202"/>
      <c r="I345" s="202"/>
      <c r="J345" s="203"/>
      <c r="K345" s="186"/>
      <c r="L345" s="142"/>
      <c r="M345" s="186"/>
      <c r="N345" s="186"/>
      <c r="O345" s="186"/>
      <c r="P345" s="186"/>
      <c r="Q345" s="177"/>
    </row>
    <row r="346" spans="1:17" ht="16.5" hidden="1" thickTop="1"/>
    <row r="347" spans="1:17" hidden="1"/>
    <row r="348" spans="1:17" hidden="1"/>
    <row r="349" spans="1:17" hidden="1">
      <c r="L349" s="16"/>
    </row>
    <row r="350" spans="1:17" hidden="1"/>
    <row r="351" spans="1:17" hidden="1"/>
    <row r="352" spans="1:17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t="16.5" thickTop="1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</sheetData>
  <mergeCells count="849">
    <mergeCell ref="M320:M323"/>
    <mergeCell ref="N320:N323"/>
    <mergeCell ref="O320:O323"/>
    <mergeCell ref="P320:P323"/>
    <mergeCell ref="Q320:Q323"/>
    <mergeCell ref="B322:D323"/>
    <mergeCell ref="E322:E323"/>
    <mergeCell ref="F322:I323"/>
    <mergeCell ref="B324:D325"/>
    <mergeCell ref="E324:E325"/>
    <mergeCell ref="F324:I325"/>
    <mergeCell ref="L324:L327"/>
    <mergeCell ref="M324:M327"/>
    <mergeCell ref="N324:N327"/>
    <mergeCell ref="O324:O327"/>
    <mergeCell ref="P324:P327"/>
    <mergeCell ref="Q324:Q327"/>
    <mergeCell ref="B326:E329"/>
    <mergeCell ref="F326:K327"/>
    <mergeCell ref="F328:K329"/>
    <mergeCell ref="O309:O312"/>
    <mergeCell ref="P309:P312"/>
    <mergeCell ref="Q309:Q312"/>
    <mergeCell ref="B311:E314"/>
    <mergeCell ref="F311:K312"/>
    <mergeCell ref="F313:K314"/>
    <mergeCell ref="A316:A329"/>
    <mergeCell ref="B316:C317"/>
    <mergeCell ref="D316:E317"/>
    <mergeCell ref="F316:I317"/>
    <mergeCell ref="J316:J325"/>
    <mergeCell ref="K316:K325"/>
    <mergeCell ref="L316:L319"/>
    <mergeCell ref="M316:M319"/>
    <mergeCell ref="N316:N319"/>
    <mergeCell ref="O316:O319"/>
    <mergeCell ref="P316:P319"/>
    <mergeCell ref="Q316:Q319"/>
    <mergeCell ref="B318:D319"/>
    <mergeCell ref="F318:I319"/>
    <mergeCell ref="B320:D321"/>
    <mergeCell ref="E320:E321"/>
    <mergeCell ref="F320:I321"/>
    <mergeCell ref="L320:L323"/>
    <mergeCell ref="O301:O304"/>
    <mergeCell ref="P301:P304"/>
    <mergeCell ref="Q301:Q304"/>
    <mergeCell ref="B303:D304"/>
    <mergeCell ref="F303:I304"/>
    <mergeCell ref="B305:D306"/>
    <mergeCell ref="E305:E306"/>
    <mergeCell ref="F305:I306"/>
    <mergeCell ref="L305:L308"/>
    <mergeCell ref="M305:M308"/>
    <mergeCell ref="N305:N308"/>
    <mergeCell ref="O305:O308"/>
    <mergeCell ref="P305:P308"/>
    <mergeCell ref="Q305:Q308"/>
    <mergeCell ref="B307:D308"/>
    <mergeCell ref="E307:E308"/>
    <mergeCell ref="F307:I308"/>
    <mergeCell ref="A301:A314"/>
    <mergeCell ref="B301:C302"/>
    <mergeCell ref="D301:E302"/>
    <mergeCell ref="F301:I302"/>
    <mergeCell ref="J301:J310"/>
    <mergeCell ref="K301:K310"/>
    <mergeCell ref="L301:L304"/>
    <mergeCell ref="M301:M304"/>
    <mergeCell ref="N301:N304"/>
    <mergeCell ref="B309:D310"/>
    <mergeCell ref="E309:E310"/>
    <mergeCell ref="F309:I310"/>
    <mergeCell ref="L309:L312"/>
    <mergeCell ref="M309:M312"/>
    <mergeCell ref="N309:N312"/>
    <mergeCell ref="Q290:Q293"/>
    <mergeCell ref="B292:D293"/>
    <mergeCell ref="E292:E293"/>
    <mergeCell ref="F292:I293"/>
    <mergeCell ref="B294:D295"/>
    <mergeCell ref="E294:E295"/>
    <mergeCell ref="F294:I295"/>
    <mergeCell ref="L294:L297"/>
    <mergeCell ref="M294:M297"/>
    <mergeCell ref="N294:N297"/>
    <mergeCell ref="O294:O297"/>
    <mergeCell ref="P294:P297"/>
    <mergeCell ref="Q294:Q297"/>
    <mergeCell ref="B296:E299"/>
    <mergeCell ref="F296:K297"/>
    <mergeCell ref="F298:K299"/>
    <mergeCell ref="A286:A299"/>
    <mergeCell ref="B286:C287"/>
    <mergeCell ref="D286:E287"/>
    <mergeCell ref="F286:I287"/>
    <mergeCell ref="J286:J295"/>
    <mergeCell ref="K286:K295"/>
    <mergeCell ref="L286:L289"/>
    <mergeCell ref="M286:M289"/>
    <mergeCell ref="N286:N289"/>
    <mergeCell ref="B288:D289"/>
    <mergeCell ref="F288:I289"/>
    <mergeCell ref="B290:D291"/>
    <mergeCell ref="E290:E291"/>
    <mergeCell ref="F290:I291"/>
    <mergeCell ref="L290:L293"/>
    <mergeCell ref="M290:M293"/>
    <mergeCell ref="N290:N293"/>
    <mergeCell ref="M249:M252"/>
    <mergeCell ref="N249:N252"/>
    <mergeCell ref="O249:O252"/>
    <mergeCell ref="P249:P252"/>
    <mergeCell ref="Q249:Q252"/>
    <mergeCell ref="B251:E254"/>
    <mergeCell ref="F251:K252"/>
    <mergeCell ref="F253:K254"/>
    <mergeCell ref="M241:M244"/>
    <mergeCell ref="N241:N244"/>
    <mergeCell ref="M245:M248"/>
    <mergeCell ref="N245:N248"/>
    <mergeCell ref="O245:O248"/>
    <mergeCell ref="P245:P248"/>
    <mergeCell ref="Q245:Q248"/>
    <mergeCell ref="B247:D248"/>
    <mergeCell ref="E247:E248"/>
    <mergeCell ref="F247:I248"/>
    <mergeCell ref="B243:D244"/>
    <mergeCell ref="F243:I244"/>
    <mergeCell ref="B245:D246"/>
    <mergeCell ref="E245:E246"/>
    <mergeCell ref="F245:I246"/>
    <mergeCell ref="L245:L248"/>
    <mergeCell ref="A241:A254"/>
    <mergeCell ref="B241:C242"/>
    <mergeCell ref="D241:E242"/>
    <mergeCell ref="F241:I242"/>
    <mergeCell ref="J241:J250"/>
    <mergeCell ref="K241:K250"/>
    <mergeCell ref="L241:L244"/>
    <mergeCell ref="B249:D250"/>
    <mergeCell ref="E249:E250"/>
    <mergeCell ref="F249:I250"/>
    <mergeCell ref="L249:L252"/>
    <mergeCell ref="O331:O334"/>
    <mergeCell ref="P331:P334"/>
    <mergeCell ref="Q331:Q334"/>
    <mergeCell ref="N335:N338"/>
    <mergeCell ref="O335:O338"/>
    <mergeCell ref="P335:P338"/>
    <mergeCell ref="Q335:Q338"/>
    <mergeCell ref="O234:O237"/>
    <mergeCell ref="P234:P237"/>
    <mergeCell ref="Q234:Q237"/>
    <mergeCell ref="O241:O244"/>
    <mergeCell ref="P241:P244"/>
    <mergeCell ref="Q241:Q244"/>
    <mergeCell ref="O256:O259"/>
    <mergeCell ref="P256:P259"/>
    <mergeCell ref="Q256:Q259"/>
    <mergeCell ref="O260:O263"/>
    <mergeCell ref="P260:P263"/>
    <mergeCell ref="Q260:Q263"/>
    <mergeCell ref="O286:O289"/>
    <mergeCell ref="P286:P289"/>
    <mergeCell ref="Q286:Q289"/>
    <mergeCell ref="O290:O293"/>
    <mergeCell ref="P290:P293"/>
    <mergeCell ref="O226:O229"/>
    <mergeCell ref="P226:P229"/>
    <mergeCell ref="Q226:Q229"/>
    <mergeCell ref="B228:D229"/>
    <mergeCell ref="F228:I229"/>
    <mergeCell ref="B230:D231"/>
    <mergeCell ref="E230:E231"/>
    <mergeCell ref="F230:I231"/>
    <mergeCell ref="L230:L233"/>
    <mergeCell ref="M230:M233"/>
    <mergeCell ref="N230:N233"/>
    <mergeCell ref="O230:O233"/>
    <mergeCell ref="P230:P233"/>
    <mergeCell ref="Q230:Q233"/>
    <mergeCell ref="B232:D233"/>
    <mergeCell ref="E232:E233"/>
    <mergeCell ref="F232:I233"/>
    <mergeCell ref="A226:A239"/>
    <mergeCell ref="B226:C227"/>
    <mergeCell ref="D226:E227"/>
    <mergeCell ref="F226:I227"/>
    <mergeCell ref="J226:J235"/>
    <mergeCell ref="K226:K235"/>
    <mergeCell ref="L226:L229"/>
    <mergeCell ref="M226:M229"/>
    <mergeCell ref="N226:N229"/>
    <mergeCell ref="B234:D235"/>
    <mergeCell ref="E234:E235"/>
    <mergeCell ref="F234:I235"/>
    <mergeCell ref="L234:L237"/>
    <mergeCell ref="M234:M237"/>
    <mergeCell ref="N234:N237"/>
    <mergeCell ref="B236:E239"/>
    <mergeCell ref="F236:K237"/>
    <mergeCell ref="F238:K239"/>
    <mergeCell ref="O219:O222"/>
    <mergeCell ref="P219:P222"/>
    <mergeCell ref="Q219:Q222"/>
    <mergeCell ref="B221:E224"/>
    <mergeCell ref="F221:K222"/>
    <mergeCell ref="F223:K224"/>
    <mergeCell ref="O211:O214"/>
    <mergeCell ref="P211:P214"/>
    <mergeCell ref="Q211:Q214"/>
    <mergeCell ref="B213:D214"/>
    <mergeCell ref="F213:I214"/>
    <mergeCell ref="B215:D216"/>
    <mergeCell ref="E215:E216"/>
    <mergeCell ref="F215:I216"/>
    <mergeCell ref="L215:L218"/>
    <mergeCell ref="M215:M218"/>
    <mergeCell ref="N215:N218"/>
    <mergeCell ref="O215:O218"/>
    <mergeCell ref="P215:P218"/>
    <mergeCell ref="Q215:Q218"/>
    <mergeCell ref="B217:D218"/>
    <mergeCell ref="E217:E218"/>
    <mergeCell ref="F217:I218"/>
    <mergeCell ref="A211:A224"/>
    <mergeCell ref="B211:C212"/>
    <mergeCell ref="D211:E212"/>
    <mergeCell ref="F211:I212"/>
    <mergeCell ref="J211:J220"/>
    <mergeCell ref="K211:K220"/>
    <mergeCell ref="L211:L214"/>
    <mergeCell ref="M211:M214"/>
    <mergeCell ref="N211:N214"/>
    <mergeCell ref="B219:D220"/>
    <mergeCell ref="E219:E220"/>
    <mergeCell ref="F219:I220"/>
    <mergeCell ref="L219:L222"/>
    <mergeCell ref="M219:M222"/>
    <mergeCell ref="N219:N222"/>
    <mergeCell ref="O204:O207"/>
    <mergeCell ref="P204:P207"/>
    <mergeCell ref="Q204:Q207"/>
    <mergeCell ref="B206:E209"/>
    <mergeCell ref="F206:K207"/>
    <mergeCell ref="F208:K209"/>
    <mergeCell ref="O196:O199"/>
    <mergeCell ref="P196:P199"/>
    <mergeCell ref="Q196:Q199"/>
    <mergeCell ref="B198:D199"/>
    <mergeCell ref="F198:I199"/>
    <mergeCell ref="B200:D201"/>
    <mergeCell ref="E200:E201"/>
    <mergeCell ref="F200:I201"/>
    <mergeCell ref="L200:L203"/>
    <mergeCell ref="M200:M203"/>
    <mergeCell ref="N200:N203"/>
    <mergeCell ref="O200:O203"/>
    <mergeCell ref="P200:P203"/>
    <mergeCell ref="Q200:Q203"/>
    <mergeCell ref="B202:D203"/>
    <mergeCell ref="E202:E203"/>
    <mergeCell ref="F202:I203"/>
    <mergeCell ref="A196:A209"/>
    <mergeCell ref="B196:C197"/>
    <mergeCell ref="D196:E197"/>
    <mergeCell ref="F196:I197"/>
    <mergeCell ref="J196:J205"/>
    <mergeCell ref="K196:K205"/>
    <mergeCell ref="L196:L199"/>
    <mergeCell ref="M196:M199"/>
    <mergeCell ref="N196:N199"/>
    <mergeCell ref="B204:D205"/>
    <mergeCell ref="E204:E205"/>
    <mergeCell ref="F204:I205"/>
    <mergeCell ref="L204:L207"/>
    <mergeCell ref="M204:M207"/>
    <mergeCell ref="N204:N207"/>
    <mergeCell ref="M185:M188"/>
    <mergeCell ref="N185:N188"/>
    <mergeCell ref="O185:O188"/>
    <mergeCell ref="P185:P188"/>
    <mergeCell ref="Q185:Q188"/>
    <mergeCell ref="B187:D188"/>
    <mergeCell ref="E187:E188"/>
    <mergeCell ref="F187:I188"/>
    <mergeCell ref="B189:D190"/>
    <mergeCell ref="E189:E190"/>
    <mergeCell ref="F189:I190"/>
    <mergeCell ref="L189:L192"/>
    <mergeCell ref="M189:M192"/>
    <mergeCell ref="N189:N192"/>
    <mergeCell ref="O189:O192"/>
    <mergeCell ref="P189:P192"/>
    <mergeCell ref="Q189:Q192"/>
    <mergeCell ref="B191:E194"/>
    <mergeCell ref="F191:K192"/>
    <mergeCell ref="F193:K194"/>
    <mergeCell ref="O174:O177"/>
    <mergeCell ref="P174:P177"/>
    <mergeCell ref="Q174:Q177"/>
    <mergeCell ref="B176:E179"/>
    <mergeCell ref="F176:K177"/>
    <mergeCell ref="F178:K179"/>
    <mergeCell ref="A181:A194"/>
    <mergeCell ref="B181:C182"/>
    <mergeCell ref="D181:E182"/>
    <mergeCell ref="F181:I182"/>
    <mergeCell ref="J181:J190"/>
    <mergeCell ref="K181:K190"/>
    <mergeCell ref="L181:L184"/>
    <mergeCell ref="M181:M184"/>
    <mergeCell ref="N181:N184"/>
    <mergeCell ref="O181:O184"/>
    <mergeCell ref="P181:P184"/>
    <mergeCell ref="Q181:Q184"/>
    <mergeCell ref="B183:D184"/>
    <mergeCell ref="F183:I184"/>
    <mergeCell ref="B185:D186"/>
    <mergeCell ref="E185:E186"/>
    <mergeCell ref="F185:I186"/>
    <mergeCell ref="L185:L188"/>
    <mergeCell ref="O166:O169"/>
    <mergeCell ref="P166:P169"/>
    <mergeCell ref="Q166:Q169"/>
    <mergeCell ref="B168:D169"/>
    <mergeCell ref="F168:I169"/>
    <mergeCell ref="B170:D171"/>
    <mergeCell ref="E170:E171"/>
    <mergeCell ref="F170:I171"/>
    <mergeCell ref="L170:L173"/>
    <mergeCell ref="M170:M173"/>
    <mergeCell ref="N170:N173"/>
    <mergeCell ref="O170:O173"/>
    <mergeCell ref="P170:P173"/>
    <mergeCell ref="Q170:Q173"/>
    <mergeCell ref="B172:D173"/>
    <mergeCell ref="E172:E173"/>
    <mergeCell ref="F172:I173"/>
    <mergeCell ref="A166:A179"/>
    <mergeCell ref="B166:C167"/>
    <mergeCell ref="D166:E167"/>
    <mergeCell ref="F166:I167"/>
    <mergeCell ref="J166:J175"/>
    <mergeCell ref="K166:K175"/>
    <mergeCell ref="L166:L169"/>
    <mergeCell ref="M166:M169"/>
    <mergeCell ref="N166:N169"/>
    <mergeCell ref="B174:D175"/>
    <mergeCell ref="E174:E175"/>
    <mergeCell ref="F174:I175"/>
    <mergeCell ref="L174:L177"/>
    <mergeCell ref="M174:M177"/>
    <mergeCell ref="N174:N177"/>
    <mergeCell ref="P159:P162"/>
    <mergeCell ref="Q159:Q162"/>
    <mergeCell ref="B161:E164"/>
    <mergeCell ref="F161:K162"/>
    <mergeCell ref="F163:K164"/>
    <mergeCell ref="O151:O154"/>
    <mergeCell ref="P151:P154"/>
    <mergeCell ref="Q151:Q154"/>
    <mergeCell ref="B153:D154"/>
    <mergeCell ref="F153:I154"/>
    <mergeCell ref="B155:D156"/>
    <mergeCell ref="E155:E156"/>
    <mergeCell ref="F155:I156"/>
    <mergeCell ref="L155:L158"/>
    <mergeCell ref="M155:M158"/>
    <mergeCell ref="N155:N158"/>
    <mergeCell ref="O155:O158"/>
    <mergeCell ref="P155:P158"/>
    <mergeCell ref="Q155:Q158"/>
    <mergeCell ref="B157:D158"/>
    <mergeCell ref="E157:E158"/>
    <mergeCell ref="F157:I158"/>
    <mergeCell ref="M151:M154"/>
    <mergeCell ref="N151:N154"/>
    <mergeCell ref="A151:A164"/>
    <mergeCell ref="B151:C152"/>
    <mergeCell ref="D151:E152"/>
    <mergeCell ref="F151:I152"/>
    <mergeCell ref="J151:J160"/>
    <mergeCell ref="K151:K160"/>
    <mergeCell ref="L151:L154"/>
    <mergeCell ref="N129:N132"/>
    <mergeCell ref="O129:O132"/>
    <mergeCell ref="B135:E135"/>
    <mergeCell ref="F135:I135"/>
    <mergeCell ref="B142:D143"/>
    <mergeCell ref="E142:E143"/>
    <mergeCell ref="F142:I143"/>
    <mergeCell ref="A136:A149"/>
    <mergeCell ref="A121:A134"/>
    <mergeCell ref="B159:D160"/>
    <mergeCell ref="E159:E160"/>
    <mergeCell ref="F159:I160"/>
    <mergeCell ref="L159:L162"/>
    <mergeCell ref="M159:M162"/>
    <mergeCell ref="N159:N162"/>
    <mergeCell ref="O159:O162"/>
    <mergeCell ref="J121:J130"/>
    <mergeCell ref="P129:P132"/>
    <mergeCell ref="Q129:Q132"/>
    <mergeCell ref="B131:E134"/>
    <mergeCell ref="F131:K132"/>
    <mergeCell ref="F133:K134"/>
    <mergeCell ref="Q121:Q124"/>
    <mergeCell ref="B123:D124"/>
    <mergeCell ref="F123:I124"/>
    <mergeCell ref="B125:D126"/>
    <mergeCell ref="E125:E126"/>
    <mergeCell ref="F125:I126"/>
    <mergeCell ref="L125:L128"/>
    <mergeCell ref="M125:M128"/>
    <mergeCell ref="N125:N128"/>
    <mergeCell ref="O125:O128"/>
    <mergeCell ref="P125:P128"/>
    <mergeCell ref="Q125:Q128"/>
    <mergeCell ref="B127:D128"/>
    <mergeCell ref="E127:E128"/>
    <mergeCell ref="F127:I128"/>
    <mergeCell ref="D121:E122"/>
    <mergeCell ref="F121:I122"/>
    <mergeCell ref="K121:K130"/>
    <mergeCell ref="L121:L124"/>
    <mergeCell ref="O39:O42"/>
    <mergeCell ref="P39:P42"/>
    <mergeCell ref="Q39:Q42"/>
    <mergeCell ref="B41:E44"/>
    <mergeCell ref="F41:K42"/>
    <mergeCell ref="F43:K44"/>
    <mergeCell ref="D91:I92"/>
    <mergeCell ref="O31:O34"/>
    <mergeCell ref="P31:P34"/>
    <mergeCell ref="Q31:Q34"/>
    <mergeCell ref="B33:D34"/>
    <mergeCell ref="F33:I34"/>
    <mergeCell ref="B35:D36"/>
    <mergeCell ref="E35:E36"/>
    <mergeCell ref="F35:I36"/>
    <mergeCell ref="L35:L38"/>
    <mergeCell ref="M35:M38"/>
    <mergeCell ref="N35:N38"/>
    <mergeCell ref="O35:O38"/>
    <mergeCell ref="P35:P38"/>
    <mergeCell ref="Q35:Q38"/>
    <mergeCell ref="B37:D38"/>
    <mergeCell ref="E37:E38"/>
    <mergeCell ref="F37:I38"/>
    <mergeCell ref="J31:J40"/>
    <mergeCell ref="K31:K40"/>
    <mergeCell ref="L31:L34"/>
    <mergeCell ref="M31:M34"/>
    <mergeCell ref="N31:N34"/>
    <mergeCell ref="B39:D40"/>
    <mergeCell ref="E39:E40"/>
    <mergeCell ref="F39:I40"/>
    <mergeCell ref="L39:L42"/>
    <mergeCell ref="M39:M42"/>
    <mergeCell ref="N39:N42"/>
    <mergeCell ref="O80:O83"/>
    <mergeCell ref="P80:P83"/>
    <mergeCell ref="O84:O87"/>
    <mergeCell ref="P84:P87"/>
    <mergeCell ref="Q80:Q83"/>
    <mergeCell ref="B82:D83"/>
    <mergeCell ref="E82:E83"/>
    <mergeCell ref="F82:I83"/>
    <mergeCell ref="Q84:Q87"/>
    <mergeCell ref="B86:E89"/>
    <mergeCell ref="F86:K87"/>
    <mergeCell ref="F88:K89"/>
    <mergeCell ref="B84:D85"/>
    <mergeCell ref="E84:E85"/>
    <mergeCell ref="F84:I85"/>
    <mergeCell ref="L84:L87"/>
    <mergeCell ref="M84:M87"/>
    <mergeCell ref="N84:N87"/>
    <mergeCell ref="L80:L83"/>
    <mergeCell ref="A76:A89"/>
    <mergeCell ref="B76:C77"/>
    <mergeCell ref="D76:E77"/>
    <mergeCell ref="F76:I77"/>
    <mergeCell ref="J76:J85"/>
    <mergeCell ref="K76:K85"/>
    <mergeCell ref="B78:D79"/>
    <mergeCell ref="F78:I79"/>
    <mergeCell ref="B80:D81"/>
    <mergeCell ref="E80:E81"/>
    <mergeCell ref="F80:I81"/>
    <mergeCell ref="O76:O79"/>
    <mergeCell ref="P76:P79"/>
    <mergeCell ref="Q76:Q79"/>
    <mergeCell ref="Q69:Q72"/>
    <mergeCell ref="B71:E74"/>
    <mergeCell ref="F71:K72"/>
    <mergeCell ref="F73:K74"/>
    <mergeCell ref="L76:L79"/>
    <mergeCell ref="M76:M79"/>
    <mergeCell ref="N76:N79"/>
    <mergeCell ref="M69:M72"/>
    <mergeCell ref="N69:N72"/>
    <mergeCell ref="L65:L68"/>
    <mergeCell ref="M65:M68"/>
    <mergeCell ref="N65:N68"/>
    <mergeCell ref="O65:O68"/>
    <mergeCell ref="K61:K70"/>
    <mergeCell ref="L61:L64"/>
    <mergeCell ref="O61:O64"/>
    <mergeCell ref="P121:P124"/>
    <mergeCell ref="B129:D130"/>
    <mergeCell ref="E129:E130"/>
    <mergeCell ref="F129:I130"/>
    <mergeCell ref="L129:L132"/>
    <mergeCell ref="M129:M132"/>
    <mergeCell ref="P140:P143"/>
    <mergeCell ref="Q140:Q143"/>
    <mergeCell ref="A61:A74"/>
    <mergeCell ref="B61:C62"/>
    <mergeCell ref="D61:E62"/>
    <mergeCell ref="F61:I62"/>
    <mergeCell ref="J61:J70"/>
    <mergeCell ref="Q61:Q64"/>
    <mergeCell ref="P61:P64"/>
    <mergeCell ref="P65:P68"/>
    <mergeCell ref="O69:O72"/>
    <mergeCell ref="P69:P72"/>
    <mergeCell ref="Q65:Q68"/>
    <mergeCell ref="B67:D68"/>
    <mergeCell ref="E67:E68"/>
    <mergeCell ref="F67:I68"/>
    <mergeCell ref="B69:D70"/>
    <mergeCell ref="L69:L72"/>
    <mergeCell ref="F148:K149"/>
    <mergeCell ref="B144:D145"/>
    <mergeCell ref="E144:E145"/>
    <mergeCell ref="F144:I145"/>
    <mergeCell ref="L144:L147"/>
    <mergeCell ref="M144:M147"/>
    <mergeCell ref="M121:M124"/>
    <mergeCell ref="N121:N124"/>
    <mergeCell ref="O121:O124"/>
    <mergeCell ref="P136:P139"/>
    <mergeCell ref="Q136:Q139"/>
    <mergeCell ref="B138:D139"/>
    <mergeCell ref="F138:I139"/>
    <mergeCell ref="B140:D141"/>
    <mergeCell ref="E140:E141"/>
    <mergeCell ref="F140:I141"/>
    <mergeCell ref="L140:L143"/>
    <mergeCell ref="M140:M143"/>
    <mergeCell ref="N140:N143"/>
    <mergeCell ref="J136:J145"/>
    <mergeCell ref="K136:K145"/>
    <mergeCell ref="L136:L139"/>
    <mergeCell ref="M136:M139"/>
    <mergeCell ref="N136:N139"/>
    <mergeCell ref="O136:O139"/>
    <mergeCell ref="O140:O143"/>
    <mergeCell ref="N144:N147"/>
    <mergeCell ref="O144:O147"/>
    <mergeCell ref="B136:C137"/>
    <mergeCell ref="D136:E137"/>
    <mergeCell ref="F136:I137"/>
    <mergeCell ref="P144:P147"/>
    <mergeCell ref="Q144:Q147"/>
    <mergeCell ref="O114:O117"/>
    <mergeCell ref="P114:P117"/>
    <mergeCell ref="Q114:Q117"/>
    <mergeCell ref="B116:E119"/>
    <mergeCell ref="F116:K117"/>
    <mergeCell ref="F118:K119"/>
    <mergeCell ref="Q110:Q113"/>
    <mergeCell ref="B112:D113"/>
    <mergeCell ref="E112:E113"/>
    <mergeCell ref="F112:I113"/>
    <mergeCell ref="B114:D115"/>
    <mergeCell ref="E114:E115"/>
    <mergeCell ref="F114:I115"/>
    <mergeCell ref="L114:L117"/>
    <mergeCell ref="M114:M117"/>
    <mergeCell ref="N114:N117"/>
    <mergeCell ref="F110:I111"/>
    <mergeCell ref="L110:L113"/>
    <mergeCell ref="M110:M113"/>
    <mergeCell ref="N110:N113"/>
    <mergeCell ref="O110:O113"/>
    <mergeCell ref="P110:P113"/>
    <mergeCell ref="K106:K115"/>
    <mergeCell ref="B108:D109"/>
    <mergeCell ref="O106:O109"/>
    <mergeCell ref="P106:P109"/>
    <mergeCell ref="Q106:Q109"/>
    <mergeCell ref="A91:A104"/>
    <mergeCell ref="B105:E105"/>
    <mergeCell ref="F105:I105"/>
    <mergeCell ref="B91:C92"/>
    <mergeCell ref="P95:P98"/>
    <mergeCell ref="Q95:Q98"/>
    <mergeCell ref="B97:D98"/>
    <mergeCell ref="E97:E98"/>
    <mergeCell ref="L95:L98"/>
    <mergeCell ref="M95:M98"/>
    <mergeCell ref="N95:N98"/>
    <mergeCell ref="N91:N94"/>
    <mergeCell ref="O91:O94"/>
    <mergeCell ref="O95:O98"/>
    <mergeCell ref="N99:N102"/>
    <mergeCell ref="O99:O102"/>
    <mergeCell ref="A106:A119"/>
    <mergeCell ref="B106:C107"/>
    <mergeCell ref="D106:E107"/>
    <mergeCell ref="F106:I107"/>
    <mergeCell ref="J106:J115"/>
    <mergeCell ref="P99:P102"/>
    <mergeCell ref="Q99:Q102"/>
    <mergeCell ref="B101:E104"/>
    <mergeCell ref="F101:K102"/>
    <mergeCell ref="F103:K104"/>
    <mergeCell ref="F99:I100"/>
    <mergeCell ref="L99:L102"/>
    <mergeCell ref="M99:M102"/>
    <mergeCell ref="J91:J100"/>
    <mergeCell ref="K91:K100"/>
    <mergeCell ref="L91:L94"/>
    <mergeCell ref="M91:M94"/>
    <mergeCell ref="P91:P94"/>
    <mergeCell ref="Q91:Q94"/>
    <mergeCell ref="B93:D94"/>
    <mergeCell ref="F93:I94"/>
    <mergeCell ref="B95:D96"/>
    <mergeCell ref="E95:E96"/>
    <mergeCell ref="F95:I96"/>
    <mergeCell ref="A16:A29"/>
    <mergeCell ref="F45:I45"/>
    <mergeCell ref="J46:J55"/>
    <mergeCell ref="O46:O49"/>
    <mergeCell ref="P46:P49"/>
    <mergeCell ref="Q46:Q49"/>
    <mergeCell ref="O50:O53"/>
    <mergeCell ref="P50:P53"/>
    <mergeCell ref="Q50:Q53"/>
    <mergeCell ref="O54:O57"/>
    <mergeCell ref="P54:P57"/>
    <mergeCell ref="Q54:Q57"/>
    <mergeCell ref="B52:D53"/>
    <mergeCell ref="F54:I55"/>
    <mergeCell ref="L50:L53"/>
    <mergeCell ref="M50:M53"/>
    <mergeCell ref="N50:N53"/>
    <mergeCell ref="B56:E59"/>
    <mergeCell ref="F58:K59"/>
    <mergeCell ref="F56:K57"/>
    <mergeCell ref="A31:A44"/>
    <mergeCell ref="B31:C32"/>
    <mergeCell ref="D31:E32"/>
    <mergeCell ref="F31:I32"/>
    <mergeCell ref="P344:P345"/>
    <mergeCell ref="F22:I23"/>
    <mergeCell ref="F24:I25"/>
    <mergeCell ref="B22:D23"/>
    <mergeCell ref="B24:D25"/>
    <mergeCell ref="B20:D21"/>
    <mergeCell ref="E20:E21"/>
    <mergeCell ref="F18:I19"/>
    <mergeCell ref="F16:I17"/>
    <mergeCell ref="F108:I109"/>
    <mergeCell ref="M61:M64"/>
    <mergeCell ref="N61:N64"/>
    <mergeCell ref="M80:M83"/>
    <mergeCell ref="N80:N83"/>
    <mergeCell ref="B110:D111"/>
    <mergeCell ref="E110:E111"/>
    <mergeCell ref="F97:I98"/>
    <mergeCell ref="B63:D64"/>
    <mergeCell ref="F63:I64"/>
    <mergeCell ref="B65:D66"/>
    <mergeCell ref="E65:E66"/>
    <mergeCell ref="F65:I66"/>
    <mergeCell ref="E69:E70"/>
    <mergeCell ref="F69:I70"/>
    <mergeCell ref="A344:J345"/>
    <mergeCell ref="M335:M338"/>
    <mergeCell ref="L335:L338"/>
    <mergeCell ref="M344:M345"/>
    <mergeCell ref="N344:N345"/>
    <mergeCell ref="A46:A59"/>
    <mergeCell ref="L46:L49"/>
    <mergeCell ref="M46:M49"/>
    <mergeCell ref="N46:N49"/>
    <mergeCell ref="L54:L57"/>
    <mergeCell ref="M54:M57"/>
    <mergeCell ref="N54:N57"/>
    <mergeCell ref="F50:I51"/>
    <mergeCell ref="B50:D51"/>
    <mergeCell ref="E50:E51"/>
    <mergeCell ref="E52:E53"/>
    <mergeCell ref="F52:I53"/>
    <mergeCell ref="B54:D55"/>
    <mergeCell ref="E54:E55"/>
    <mergeCell ref="B120:E120"/>
    <mergeCell ref="F120:I120"/>
    <mergeCell ref="B121:C122"/>
    <mergeCell ref="B146:E149"/>
    <mergeCell ref="F146:K147"/>
    <mergeCell ref="Q344:Q345"/>
    <mergeCell ref="M339:M342"/>
    <mergeCell ref="N339:N342"/>
    <mergeCell ref="O339:O342"/>
    <mergeCell ref="P339:P342"/>
    <mergeCell ref="Q339:Q342"/>
    <mergeCell ref="A343:Q343"/>
    <mergeCell ref="K344:K345"/>
    <mergeCell ref="E10:E12"/>
    <mergeCell ref="F10:I12"/>
    <mergeCell ref="M24:M27"/>
    <mergeCell ref="E24:E25"/>
    <mergeCell ref="B45:E45"/>
    <mergeCell ref="B46:C47"/>
    <mergeCell ref="D46:E47"/>
    <mergeCell ref="F46:I47"/>
    <mergeCell ref="O344:O345"/>
    <mergeCell ref="B99:D100"/>
    <mergeCell ref="E99:E100"/>
    <mergeCell ref="K46:K55"/>
    <mergeCell ref="B48:D49"/>
    <mergeCell ref="F48:I49"/>
    <mergeCell ref="M331:M334"/>
    <mergeCell ref="N331:N334"/>
    <mergeCell ref="L344:L345"/>
    <mergeCell ref="K10:K12"/>
    <mergeCell ref="J10:J12"/>
    <mergeCell ref="F14:K14"/>
    <mergeCell ref="N10:N14"/>
    <mergeCell ref="O10:O14"/>
    <mergeCell ref="P24:P27"/>
    <mergeCell ref="M10:M14"/>
    <mergeCell ref="A10:A14"/>
    <mergeCell ref="F20:I21"/>
    <mergeCell ref="B18:D19"/>
    <mergeCell ref="D16:E17"/>
    <mergeCell ref="B16:C17"/>
    <mergeCell ref="E22:E23"/>
    <mergeCell ref="P20:P23"/>
    <mergeCell ref="M16:M19"/>
    <mergeCell ref="O24:O27"/>
    <mergeCell ref="L106:L109"/>
    <mergeCell ref="M106:M109"/>
    <mergeCell ref="N106:N109"/>
    <mergeCell ref="B10:D12"/>
    <mergeCell ref="J16:J25"/>
    <mergeCell ref="O16:O19"/>
    <mergeCell ref="L331:L334"/>
    <mergeCell ref="B13:E14"/>
    <mergeCell ref="F13:K13"/>
    <mergeCell ref="P16:P19"/>
    <mergeCell ref="Q16:Q19"/>
    <mergeCell ref="N16:N19"/>
    <mergeCell ref="M1:Q4"/>
    <mergeCell ref="A5:Q9"/>
    <mergeCell ref="L339:L342"/>
    <mergeCell ref="Q24:Q27"/>
    <mergeCell ref="K16:K25"/>
    <mergeCell ref="L20:L23"/>
    <mergeCell ref="M20:M23"/>
    <mergeCell ref="N20:N23"/>
    <mergeCell ref="O20:O23"/>
    <mergeCell ref="N24:N27"/>
    <mergeCell ref="B26:E29"/>
    <mergeCell ref="F26:K27"/>
    <mergeCell ref="F28:K29"/>
    <mergeCell ref="L24:L27"/>
    <mergeCell ref="Q20:Q23"/>
    <mergeCell ref="L16:L19"/>
    <mergeCell ref="L10:L14"/>
    <mergeCell ref="P10:P14"/>
    <mergeCell ref="Q10:Q14"/>
    <mergeCell ref="A256:A269"/>
    <mergeCell ref="B256:C257"/>
    <mergeCell ref="D256:E257"/>
    <mergeCell ref="F256:I257"/>
    <mergeCell ref="J256:J265"/>
    <mergeCell ref="K256:K265"/>
    <mergeCell ref="L256:L259"/>
    <mergeCell ref="M256:M259"/>
    <mergeCell ref="N256:N259"/>
    <mergeCell ref="B258:D259"/>
    <mergeCell ref="F258:I259"/>
    <mergeCell ref="B260:D261"/>
    <mergeCell ref="E260:E261"/>
    <mergeCell ref="F260:I261"/>
    <mergeCell ref="L260:L263"/>
    <mergeCell ref="M260:M263"/>
    <mergeCell ref="N260:N263"/>
    <mergeCell ref="B262:D263"/>
    <mergeCell ref="E262:E263"/>
    <mergeCell ref="F262:I263"/>
    <mergeCell ref="B264:D265"/>
    <mergeCell ref="E264:E265"/>
    <mergeCell ref="F264:I265"/>
    <mergeCell ref="L264:L267"/>
    <mergeCell ref="M264:M267"/>
    <mergeCell ref="N264:N267"/>
    <mergeCell ref="O264:O267"/>
    <mergeCell ref="P264:P267"/>
    <mergeCell ref="Q264:Q267"/>
    <mergeCell ref="B266:E269"/>
    <mergeCell ref="F266:K267"/>
    <mergeCell ref="F268:K269"/>
    <mergeCell ref="A271:A284"/>
    <mergeCell ref="B271:C272"/>
    <mergeCell ref="D271:E272"/>
    <mergeCell ref="F271:I272"/>
    <mergeCell ref="J271:J280"/>
    <mergeCell ref="K271:K280"/>
    <mergeCell ref="L271:L274"/>
    <mergeCell ref="M271:M274"/>
    <mergeCell ref="N271:N274"/>
    <mergeCell ref="O271:O274"/>
    <mergeCell ref="P271:P274"/>
    <mergeCell ref="Q271:Q274"/>
    <mergeCell ref="B273:D274"/>
    <mergeCell ref="F273:I274"/>
    <mergeCell ref="B275:D276"/>
    <mergeCell ref="E275:E276"/>
    <mergeCell ref="F275:I276"/>
    <mergeCell ref="L275:L278"/>
    <mergeCell ref="M275:M278"/>
    <mergeCell ref="N275:N278"/>
    <mergeCell ref="O275:O278"/>
    <mergeCell ref="P275:P278"/>
    <mergeCell ref="Q275:Q278"/>
    <mergeCell ref="B277:D278"/>
    <mergeCell ref="E277:E278"/>
    <mergeCell ref="F277:I278"/>
    <mergeCell ref="B279:D280"/>
    <mergeCell ref="E279:E280"/>
    <mergeCell ref="F279:I280"/>
    <mergeCell ref="L279:L282"/>
    <mergeCell ref="M279:M282"/>
    <mergeCell ref="N279:N282"/>
    <mergeCell ref="O279:O282"/>
    <mergeCell ref="P279:P282"/>
    <mergeCell ref="Q279:Q282"/>
    <mergeCell ref="B281:E284"/>
    <mergeCell ref="F281:K282"/>
    <mergeCell ref="F283:K284"/>
  </mergeCells>
  <phoneticPr fontId="1" type="noConversion"/>
  <printOptions horizontalCentered="1"/>
  <pageMargins left="0.23622047244094491" right="0.23622047244094491" top="0.43307086614173229" bottom="0.35433070866141736" header="0.23622047244094491" footer="0.19685039370078741"/>
  <pageSetup paperSize="9" scale="85" fitToHeight="10" orientation="landscape" horizontalDpi="300" verticalDpi="300" r:id="rId1"/>
  <headerFooter>
    <oddHeader>&amp;R&amp;P / &amp;N</oddHeader>
  </headerFooter>
  <rowBreaks count="10" manualBreakCount="10">
    <brk id="45" max="16" man="1"/>
    <brk id="74" max="16" man="1"/>
    <brk id="105" max="16" man="1"/>
    <brk id="135" max="16" man="1"/>
    <brk id="165" max="16" man="1"/>
    <brk id="195" max="16" man="1"/>
    <brk id="225" max="16" man="1"/>
    <brk id="255" max="16" man="1"/>
    <brk id="285" max="16" man="1"/>
    <brk id="315" max="1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nr 5 Unia</vt:lpstr>
      <vt:lpstr>'Tabela nr 5 Unia'!Obszar_wydruku</vt:lpstr>
      <vt:lpstr>'Tabela nr 5 Unia'!Tytuły_wydruku</vt:lpstr>
    </vt:vector>
  </TitlesOfParts>
  <Company>Sw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Jacek Kamiński Wydział Finansowy</cp:lastModifiedBy>
  <cp:lastPrinted>2010-10-26T13:08:21Z</cp:lastPrinted>
  <dcterms:created xsi:type="dcterms:W3CDTF">2006-11-03T12:11:37Z</dcterms:created>
  <dcterms:modified xsi:type="dcterms:W3CDTF">2010-10-26T13:08:22Z</dcterms:modified>
</cp:coreProperties>
</file>