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1" i="5" l="1"/>
  <c r="E8" i="5"/>
  <c r="E7" i="5" s="1"/>
  <c r="E35" i="5"/>
  <c r="E16" i="5"/>
  <c r="E14" i="5" s="1"/>
  <c r="E19" i="5"/>
  <c r="E34" i="5"/>
  <c r="E37" i="5"/>
  <c r="E36" i="5"/>
  <c r="E10" i="5"/>
  <c r="E13" i="5" l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<sst xmlns="http://schemas.openxmlformats.org/spreadsheetml/2006/main" count="66" uniqueCount="49">
  <si>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</si>
  <si>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</si>
  <si>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</si>
  <si>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</si>
  <si>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</si>
  <si>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</si>
  <si>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</si>
  <si>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</si>
  <si>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</si>
  <si>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</si>
  <si>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</si>
  <si>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</si>
  <si>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</si>
  <si>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</si>
  <si>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</si>
  <si>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</si>
  <si>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</si>
  <si>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</si>
  <si>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</si>
  <si>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</si>
  <si>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</si>
  <si>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</si>
  <si>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</si>
  <si>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</si>
  <si>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</si>
  <si>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</si>
  <si>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</si>
  <si>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</si>
  <si>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</si>
  <si>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</si>
  <si>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</si>
  <si>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</si>
  <si>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</si>
  <si>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</si>
  <si>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</si>
  <si>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</si>
  <si>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</si>
  <si>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</si>
  <si>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</si>
  <si>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</si>
  <si>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</si>
  <si>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</si>
  <si>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</si>
  <si>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</si>
  <si>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2013 roku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</si>
  <si>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</si>
  <si>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</si>
  <si>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</si>
  <si>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do Uchwały Nr XL/442/13                                              Rady Miejskiej w Świętochłowicach z dnia 30 października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</si>
</sst>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3" fontId="0" fillId="0" borderId="0" xfId="0" applyNumberFormat="1"/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45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6"/>
      <c r="E3" s="76"/>
      <c r="F3" s="76"/>
      <c r="G3" s="22"/>
    </row>
    <row r="4" spans="1:7" ht="55.5" customHeight="1" x14ac:dyDescent="0.2">
      <c r="A4" s="106" t="s">
        <v>44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80">
        <f>SUM(E8:E9)</f>
        <v>195357033.84999999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1">
        <f>158468015.85+59000</f>
        <v>158527015.84999999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2">
        <v>36830018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3">
        <f>SUM(E11:E12)</f>
        <v>204899214.08000001</v>
      </c>
    </row>
    <row r="11" spans="1:7" ht="21.75" customHeight="1" x14ac:dyDescent="0.25">
      <c r="B11" s="63" t="s">
        <v>31</v>
      </c>
      <c r="C11" s="64" t="s">
        <v>35</v>
      </c>
      <c r="D11" s="67"/>
      <c r="E11" s="81">
        <f>158498475.43+59000</f>
        <v>158557475.43000001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2">
        <v>46341738.649999999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4">
        <f>E10-E7</f>
        <v>9542180.2300000191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5">
        <f>SUM(E15:E19)</f>
        <v>9542180.2300000004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6">
        <v>592000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7">
        <f>11375316-6500000</f>
        <v>4875316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v>1139135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7">
        <f>2275589+125955.23+523917+10268</f>
        <v>2935729.23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8">
        <f>SUM(E21:E24)</f>
        <v>10160865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10160865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9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7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90">
        <f>SUM(E14+E20)</f>
        <v>19703045.23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1">
        <f>SUM(E27:E30)</f>
        <v>10160865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2">
        <v>9500000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3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6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4">
        <v>660865</v>
      </c>
    </row>
    <row r="31" spans="2:8" ht="12.75" customHeight="1" x14ac:dyDescent="0.3">
      <c r="B31" s="37"/>
      <c r="C31" s="10"/>
      <c r="D31" s="38"/>
      <c r="E31" s="95"/>
      <c r="H31" s="73">
        <f>E7+E25-E10-E26</f>
        <v>-2.9802322387695313E-8</v>
      </c>
    </row>
    <row r="32" spans="2:8" ht="20.25" customHeight="1" x14ac:dyDescent="0.25">
      <c r="B32" s="37"/>
      <c r="C32" s="26" t="s">
        <v>25</v>
      </c>
      <c r="D32" s="38"/>
      <c r="E32" s="95"/>
    </row>
    <row r="33" spans="2:5" ht="13.5" customHeight="1" thickBot="1" x14ac:dyDescent="0.3">
      <c r="B33" s="37"/>
      <c r="C33" s="26"/>
      <c r="D33" s="38"/>
      <c r="E33" s="96" t="s">
        <v>5</v>
      </c>
    </row>
    <row r="34" spans="2:5" ht="41.25" customHeight="1" thickBot="1" x14ac:dyDescent="0.25">
      <c r="B34" s="75">
        <v>1</v>
      </c>
      <c r="C34" s="120" t="s">
        <v>46</v>
      </c>
      <c r="D34" s="121"/>
      <c r="E34" s="97">
        <f>E15</f>
        <v>592000</v>
      </c>
    </row>
    <row r="35" spans="2:5" ht="41.25" customHeight="1" thickBot="1" x14ac:dyDescent="0.25">
      <c r="B35" s="77">
        <v>2</v>
      </c>
      <c r="C35" s="78" t="s">
        <v>47</v>
      </c>
      <c r="D35" s="79"/>
      <c r="E35" s="98">
        <f>11375316-6500000</f>
        <v>4875316</v>
      </c>
    </row>
    <row r="36" spans="2:5" ht="38.25" customHeight="1" x14ac:dyDescent="0.2">
      <c r="B36" s="42">
        <v>3</v>
      </c>
      <c r="C36" s="111" t="s">
        <v>27</v>
      </c>
      <c r="D36" s="112"/>
      <c r="E36" s="99">
        <f>E17</f>
        <v>1139135</v>
      </c>
    </row>
    <row r="37" spans="2:5" ht="38.25" customHeight="1" x14ac:dyDescent="0.2">
      <c r="B37" s="43">
        <v>4</v>
      </c>
      <c r="C37" s="113" t="s">
        <v>28</v>
      </c>
      <c r="D37" s="114"/>
      <c r="E37" s="100">
        <f>E21</f>
        <v>10160865</v>
      </c>
    </row>
    <row r="38" spans="2:5" ht="41.25" customHeight="1" x14ac:dyDescent="0.2">
      <c r="B38" s="74">
        <v>5</v>
      </c>
      <c r="C38" s="118" t="s">
        <v>29</v>
      </c>
      <c r="D38" s="119"/>
      <c r="E38" s="101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2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2013-10-24T07:42:18Z</cp:lastPrinted>
  <dcterms:created xsi:type="dcterms:W3CDTF">1997-02-26T13:46:56Z</dcterms:created>
  <dcterms:modified xsi:type="dcterms:W3CDTF">2013-10-31T07:45:55Z</dcterms:modified>
</cp:coreProperties>
</file>