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1" i="5" l="1"/>
  <c r="E9" i="5"/>
  <c r="E7" i="5" s="1"/>
  <c r="E12" i="5"/>
  <c r="E28" i="5"/>
  <c r="E27" i="5"/>
  <c r="E14" i="5"/>
  <c r="E15" i="5"/>
  <c r="E34" i="5" s="1"/>
  <c r="E8" i="5"/>
  <c r="E35" i="5"/>
  <c r="E37" i="5"/>
  <c r="E36" i="5"/>
  <c r="E10" i="5"/>
  <c r="E13" i="5" l="1"/>
  <c r="E26" i="5"/>
  <c r="E20" i="5"/>
  <c r="E25" i="5" l="1"/>
  <c r="H31" i="5" s="1"/>
</calcChain>
</file>

<file path=xl/sharedStrings.xml><?xml version="1.0" encoding="utf-8"?>
<sst xmlns="http://schemas.openxmlformats.org/spreadsheetml/2006/main" count="68" uniqueCount="49">
  <si>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</si>
  <si>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</si>
  <si>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</si>
  <si>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</si>
  <si>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</si>
  <si>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</si>
  <si>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</si>
  <si>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</si>
  <si>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</si>
  <si>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</si>
  <si>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</si>
  <si>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</si>
  <si>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</si>
  <si>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</si>
  <si>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</si>
  <si>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</si>
  <si>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</si>
  <si>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</si>
  <si>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</si>
  <si>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</si>
  <si>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</si>
  <si>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</si>
  <si>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</si>
  <si>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</si>
  <si>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</si>
  <si>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</si>
  <si>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</si>
  <si>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</si>
  <si>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</si>
  <si>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</si>
  <si>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</si>
  <si>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</si>
  <si>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</si>
  <si>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</si>
  <si>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</si>
  <si>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</si>
  <si>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</si>
  <si>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</si>
  <si>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</si>
  <si>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</si>
  <si>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</si>
  <si>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pożyczek na rynku krajowym</t>
  </si>
  <si>
    <t>Przychody z zaciągnietych kredytów na rynku krajowym</t>
  </si>
  <si>
    <t>I. Kwota planowanego deficytu wraz ze źródłami pokrycia deficytu, łączna kwota planowanych przychodów i łączna kwota planowanych rozchodów budżetu miasta                                                                                                                                            w 2015 roku</t>
  </si>
  <si>
    <t xml:space="preserve">Przychody z zaciągniętych pożyczek na rynku krajowym </t>
  </si>
  <si>
    <r>
      <rPr>
        <sz val="12"/>
        <rFont val="Arial Narrow"/>
        <family val="2"/>
        <charset val="238"/>
      </rPr>
      <t xml:space="preserve">z tytułu zaciągniętych pożyczek na </t>
    </r>
    <r>
      <rPr>
        <b/>
        <sz val="12"/>
        <rFont val="Arial Narrow"/>
        <family val="2"/>
        <charset val="238"/>
      </rPr>
      <t xml:space="preserve">finansowanie planowanego deficytu                                                   </t>
    </r>
    <r>
      <rPr>
        <sz val="12"/>
        <rFont val="Arial Narrow"/>
        <family val="2"/>
        <charset val="238"/>
      </rPr>
      <t xml:space="preserve">w wysokości </t>
    </r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</si>
  <si>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                           </t>
    </r>
    <r>
      <rPr>
        <sz val="12"/>
        <rFont val="Arial Narrow"/>
        <family val="2"/>
        <charset val="238"/>
      </rPr>
      <t xml:space="preserve">w wysokości </t>
    </r>
  </si>
  <si>
    <t>Załącznik nr 1</t>
  </si>
  <si>
    <t>do Uchwały Nr V/30/15 Rady Miejskiej w Świętochłowicach z dnia 28.01.2015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</si>
</sst>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3" fontId="8" fillId="0" borderId="16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3" fontId="9" fillId="6" borderId="9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right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3" fontId="8" fillId="7" borderId="14" xfId="0" applyNumberFormat="1" applyFont="1" applyFill="1" applyBorder="1" applyAlignment="1">
      <alignment horizontal="right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3" fontId="8" fillId="8" borderId="14" xfId="0" applyNumberFormat="1" applyFont="1" applyFill="1" applyBorder="1" applyAlignment="1">
      <alignment horizontal="right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3" fontId="8" fillId="9" borderId="11" xfId="0" applyNumberFormat="1" applyFont="1" applyFill="1" applyBorder="1" applyAlignment="1">
      <alignment horizontal="right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right"/>
    </xf>
    <xf numFmtId="3" fontId="8" fillId="3" borderId="22" xfId="0" applyNumberFormat="1" applyFont="1" applyFill="1" applyBorder="1" applyAlignment="1">
      <alignment horizontal="right" vertical="center"/>
    </xf>
    <xf numFmtId="3" fontId="8" fillId="4" borderId="25" xfId="0" applyNumberFormat="1" applyFont="1" applyFill="1" applyBorder="1" applyAlignment="1">
      <alignment horizontal="right" vertical="center"/>
    </xf>
    <xf numFmtId="3" fontId="8" fillId="2" borderId="29" xfId="0" applyNumberFormat="1" applyFont="1" applyFill="1" applyBorder="1" applyAlignment="1">
      <alignment vertical="center" wrapText="1"/>
    </xf>
    <xf numFmtId="3" fontId="8" fillId="5" borderId="26" xfId="0" applyNumberFormat="1" applyFont="1" applyFill="1" applyBorder="1" applyAlignment="1">
      <alignment horizontal="right" vertic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3" fontId="8" fillId="11" borderId="6" xfId="0" applyNumberFormat="1" applyFont="1" applyFill="1" applyBorder="1" applyAlignment="1">
      <alignment horizontal="right"/>
    </xf>
    <xf numFmtId="0" fontId="0" fillId="11" borderId="5" xfId="0" applyFont="1" applyFill="1" applyBorder="1" applyAlignment="1">
      <alignment horizontal="center"/>
    </xf>
    <xf numFmtId="3" fontId="8" fillId="11" borderId="5" xfId="0" applyNumberFormat="1" applyFont="1" applyFill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3" fontId="8" fillId="12" borderId="14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wrapText="1"/>
    </xf>
    <xf numFmtId="3" fontId="0" fillId="0" borderId="0" xfId="0" applyNumberFormat="1"/>
    <xf numFmtId="0" fontId="5" fillId="2" borderId="23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3" fontId="8" fillId="5" borderId="34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5" fillId="13" borderId="35" xfId="0" applyFont="1" applyFill="1" applyBorder="1" applyAlignment="1">
      <alignment horizontal="center" vertical="center"/>
    </xf>
    <xf numFmtId="3" fontId="8" fillId="13" borderId="34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8" fillId="3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9" fillId="13" borderId="32" xfId="0" applyFont="1" applyFill="1" applyBorder="1" applyAlignment="1">
      <alignment horizontal="left" vertical="center" wrapText="1"/>
    </xf>
    <xf numFmtId="0" fontId="8" fillId="13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5" borderId="32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FF6969"/>
      <color rgb="FF99FF99"/>
      <color rgb="FFCCECFF"/>
      <color rgb="FFFFCCCC"/>
      <color rgb="FFCCFF66"/>
      <color rgb="FFFFCC66"/>
      <color rgb="FFCCFFFF"/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Normal="100" zoomScaleSheetLayoutView="100" workbookViewId="0">
      <selection activeCell="C2" sqref="C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6.285156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9.5" customHeight="1" x14ac:dyDescent="0.2">
      <c r="C1" s="2"/>
      <c r="D1" s="101" t="s">
        <v>47</v>
      </c>
      <c r="E1" s="101"/>
      <c r="F1" s="101"/>
      <c r="G1" s="26"/>
    </row>
    <row r="2" spans="1:7" ht="43.5" customHeight="1" x14ac:dyDescent="0.2">
      <c r="C2" s="5"/>
      <c r="D2" s="113" t="s">
        <v>48</v>
      </c>
      <c r="E2" s="113"/>
      <c r="F2" s="113"/>
      <c r="G2" s="26"/>
    </row>
    <row r="3" spans="1:7" ht="11.25" customHeight="1" x14ac:dyDescent="0.2">
      <c r="C3" s="5"/>
      <c r="D3" s="97"/>
      <c r="E3" s="100"/>
      <c r="F3" s="97"/>
      <c r="G3" s="26"/>
    </row>
    <row r="4" spans="1:7" ht="60.75" customHeight="1" x14ac:dyDescent="0.2">
      <c r="A4" s="104" t="s">
        <v>43</v>
      </c>
      <c r="B4" s="104"/>
      <c r="C4" s="104"/>
      <c r="D4" s="104"/>
      <c r="E4" s="104"/>
      <c r="F4" s="104"/>
    </row>
    <row r="5" spans="1:7" ht="13.5" thickBot="1" x14ac:dyDescent="0.25">
      <c r="B5" s="4"/>
      <c r="E5" s="25" t="s">
        <v>5</v>
      </c>
    </row>
    <row r="6" spans="1:7" ht="54" customHeight="1" thickBot="1" x14ac:dyDescent="0.25">
      <c r="B6" s="70" t="s">
        <v>0</v>
      </c>
      <c r="C6" s="71" t="s">
        <v>6</v>
      </c>
      <c r="D6" s="72" t="s">
        <v>12</v>
      </c>
      <c r="E6" s="73" t="s">
        <v>7</v>
      </c>
    </row>
    <row r="7" spans="1:7" ht="19.5" customHeight="1" x14ac:dyDescent="0.25">
      <c r="B7" s="50" t="s">
        <v>1</v>
      </c>
      <c r="C7" s="51" t="s">
        <v>20</v>
      </c>
      <c r="D7" s="52"/>
      <c r="E7" s="53">
        <f>SUM(E8:E9)</f>
        <v>224652979</v>
      </c>
      <c r="F7" s="1"/>
    </row>
    <row r="8" spans="1:7" ht="19.5" customHeight="1" x14ac:dyDescent="0.25">
      <c r="B8" s="79" t="s">
        <v>30</v>
      </c>
      <c r="C8" s="80" t="s">
        <v>31</v>
      </c>
      <c r="D8" s="83"/>
      <c r="E8" s="84">
        <f>164373367</f>
        <v>164373367</v>
      </c>
      <c r="F8" s="1"/>
    </row>
    <row r="9" spans="1:7" ht="19.5" customHeight="1" x14ac:dyDescent="0.25">
      <c r="B9" s="81" t="s">
        <v>32</v>
      </c>
      <c r="C9" s="82" t="s">
        <v>33</v>
      </c>
      <c r="D9" s="85"/>
      <c r="E9" s="86">
        <f>34193930+25640776+476719-31813</f>
        <v>60279612</v>
      </c>
      <c r="F9" s="1"/>
    </row>
    <row r="10" spans="1:7" ht="21.75" customHeight="1" x14ac:dyDescent="0.25">
      <c r="B10" s="54" t="s">
        <v>2</v>
      </c>
      <c r="C10" s="55" t="s">
        <v>19</v>
      </c>
      <c r="D10" s="56"/>
      <c r="E10" s="57">
        <f>SUM(E11:E12)</f>
        <v>229375371</v>
      </c>
    </row>
    <row r="11" spans="1:7" ht="21.75" customHeight="1" x14ac:dyDescent="0.25">
      <c r="B11" s="79" t="s">
        <v>30</v>
      </c>
      <c r="C11" s="80" t="s">
        <v>34</v>
      </c>
      <c r="D11" s="83"/>
      <c r="E11" s="84">
        <f>155946760-700000+35000+187-32000</f>
        <v>155249947</v>
      </c>
    </row>
    <row r="12" spans="1:7" ht="21.75" customHeight="1" thickBot="1" x14ac:dyDescent="0.3">
      <c r="B12" s="81" t="s">
        <v>32</v>
      </c>
      <c r="C12" s="82" t="s">
        <v>35</v>
      </c>
      <c r="D12" s="85"/>
      <c r="E12" s="86">
        <f>43669136+29979569+476719</f>
        <v>74125424</v>
      </c>
    </row>
    <row r="13" spans="1:7" s="28" customFormat="1" ht="24.95" customHeight="1" thickBot="1" x14ac:dyDescent="0.25">
      <c r="B13" s="31" t="s">
        <v>8</v>
      </c>
      <c r="C13" s="32" t="s">
        <v>21</v>
      </c>
      <c r="D13" s="33"/>
      <c r="E13" s="34">
        <f>E10-E7</f>
        <v>4722392</v>
      </c>
    </row>
    <row r="14" spans="1:7" s="28" customFormat="1" ht="24.95" customHeight="1" thickBot="1" x14ac:dyDescent="0.25">
      <c r="B14" s="58" t="s">
        <v>9</v>
      </c>
      <c r="C14" s="59" t="s">
        <v>22</v>
      </c>
      <c r="D14" s="60"/>
      <c r="E14" s="61">
        <f>SUM(E15:E19)</f>
        <v>4722392</v>
      </c>
      <c r="F14" s="29"/>
    </row>
    <row r="15" spans="1:7" ht="22.5" customHeight="1" x14ac:dyDescent="0.3">
      <c r="B15" s="9" t="s">
        <v>1</v>
      </c>
      <c r="C15" s="12" t="s">
        <v>41</v>
      </c>
      <c r="D15" s="35">
        <v>952</v>
      </c>
      <c r="E15" s="20">
        <f>1048599+3673793</f>
        <v>4722392</v>
      </c>
    </row>
    <row r="16" spans="1:7" ht="22.5" customHeight="1" x14ac:dyDescent="0.3">
      <c r="B16" s="6" t="s">
        <v>2</v>
      </c>
      <c r="C16" s="12" t="s">
        <v>42</v>
      </c>
      <c r="D16" s="35">
        <v>952</v>
      </c>
      <c r="E16" s="20" t="s">
        <v>39</v>
      </c>
    </row>
    <row r="17" spans="2:8" ht="19.5" customHeight="1" x14ac:dyDescent="0.3">
      <c r="B17" s="6" t="s">
        <v>3</v>
      </c>
      <c r="C17" s="14" t="s">
        <v>10</v>
      </c>
      <c r="D17" s="115">
        <v>931</v>
      </c>
      <c r="E17" s="114" t="s">
        <v>39</v>
      </c>
    </row>
    <row r="18" spans="2:8" ht="15" customHeight="1" x14ac:dyDescent="0.3">
      <c r="B18" s="8"/>
      <c r="C18" s="15" t="s">
        <v>11</v>
      </c>
      <c r="D18" s="106"/>
      <c r="E18" s="108"/>
    </row>
    <row r="19" spans="2:8" ht="21.75" customHeight="1" thickBot="1" x14ac:dyDescent="0.35">
      <c r="B19" s="6" t="s">
        <v>4</v>
      </c>
      <c r="C19" s="10" t="s">
        <v>38</v>
      </c>
      <c r="D19" s="36">
        <v>950</v>
      </c>
      <c r="E19" s="18" t="s">
        <v>39</v>
      </c>
    </row>
    <row r="20" spans="2:8" s="28" customFormat="1" ht="24.95" customHeight="1" thickBot="1" x14ac:dyDescent="0.25">
      <c r="B20" s="62" t="s">
        <v>13</v>
      </c>
      <c r="C20" s="63" t="s">
        <v>23</v>
      </c>
      <c r="D20" s="64"/>
      <c r="E20" s="65">
        <f>SUM(E21:E24)</f>
        <v>5487994</v>
      </c>
    </row>
    <row r="21" spans="2:8" ht="16.5" customHeight="1" x14ac:dyDescent="0.3">
      <c r="B21" s="16" t="s">
        <v>1</v>
      </c>
      <c r="C21" s="13" t="s">
        <v>10</v>
      </c>
      <c r="D21" s="105">
        <v>931</v>
      </c>
      <c r="E21" s="107">
        <v>4000000</v>
      </c>
    </row>
    <row r="22" spans="2:8" ht="14.25" customHeight="1" x14ac:dyDescent="0.3">
      <c r="B22" s="17"/>
      <c r="C22" s="15" t="s">
        <v>11</v>
      </c>
      <c r="D22" s="106"/>
      <c r="E22" s="108"/>
    </row>
    <row r="23" spans="2:8" ht="18.75" customHeight="1" x14ac:dyDescent="0.3">
      <c r="B23" s="6" t="s">
        <v>2</v>
      </c>
      <c r="C23" s="92" t="s">
        <v>44</v>
      </c>
      <c r="D23" s="36">
        <v>952</v>
      </c>
      <c r="E23" s="87">
        <v>1487994</v>
      </c>
    </row>
    <row r="24" spans="2:8" ht="18.75" customHeight="1" thickBot="1" x14ac:dyDescent="0.35">
      <c r="B24" s="6" t="s">
        <v>3</v>
      </c>
      <c r="C24" s="10" t="s">
        <v>40</v>
      </c>
      <c r="D24" s="36">
        <v>950</v>
      </c>
      <c r="E24" s="18" t="s">
        <v>39</v>
      </c>
    </row>
    <row r="25" spans="2:8" ht="22.5" customHeight="1" thickBot="1" x14ac:dyDescent="0.25">
      <c r="B25" s="88" t="s">
        <v>14</v>
      </c>
      <c r="C25" s="89" t="s">
        <v>37</v>
      </c>
      <c r="D25" s="90"/>
      <c r="E25" s="91">
        <f>SUM(E14+E20)</f>
        <v>10210386</v>
      </c>
    </row>
    <row r="26" spans="2:8" s="28" customFormat="1" ht="24.95" customHeight="1" thickBot="1" x14ac:dyDescent="0.25">
      <c r="B26" s="66" t="s">
        <v>36</v>
      </c>
      <c r="C26" s="67" t="s">
        <v>15</v>
      </c>
      <c r="D26" s="68"/>
      <c r="E26" s="69">
        <f>SUM(E27:E30)</f>
        <v>5487994</v>
      </c>
    </row>
    <row r="27" spans="2:8" s="28" customFormat="1" ht="33" customHeight="1" x14ac:dyDescent="0.3">
      <c r="B27" s="39" t="s">
        <v>1</v>
      </c>
      <c r="C27" s="40" t="s">
        <v>25</v>
      </c>
      <c r="D27" s="46">
        <v>982</v>
      </c>
      <c r="E27" s="41">
        <f>3900000+250000</f>
        <v>4150000</v>
      </c>
    </row>
    <row r="28" spans="2:8" ht="20.25" customHeight="1" x14ac:dyDescent="0.3">
      <c r="B28" s="8" t="s">
        <v>2</v>
      </c>
      <c r="C28" s="10" t="s">
        <v>16</v>
      </c>
      <c r="D28" s="37">
        <v>992</v>
      </c>
      <c r="E28" s="19">
        <f>574000-250000</f>
        <v>324000</v>
      </c>
    </row>
    <row r="29" spans="2:8" ht="20.25" customHeight="1" x14ac:dyDescent="0.3">
      <c r="B29" s="9" t="s">
        <v>3</v>
      </c>
      <c r="C29" s="11" t="s">
        <v>17</v>
      </c>
      <c r="D29" s="35">
        <v>993</v>
      </c>
      <c r="E29" s="20" t="s">
        <v>39</v>
      </c>
    </row>
    <row r="30" spans="2:8" ht="20.25" customHeight="1" thickBot="1" x14ac:dyDescent="0.35">
      <c r="B30" s="7" t="s">
        <v>4</v>
      </c>
      <c r="C30" s="27" t="s">
        <v>18</v>
      </c>
      <c r="D30" s="38">
        <v>992</v>
      </c>
      <c r="E30" s="21">
        <v>1013994</v>
      </c>
    </row>
    <row r="31" spans="2:8" ht="12.75" customHeight="1" x14ac:dyDescent="0.3">
      <c r="B31" s="43"/>
      <c r="C31" s="10"/>
      <c r="D31" s="44"/>
      <c r="E31" s="45"/>
      <c r="H31" s="93">
        <f>E7+E25-E10-E26</f>
        <v>0</v>
      </c>
    </row>
    <row r="32" spans="2:8" ht="20.25" customHeight="1" x14ac:dyDescent="0.25">
      <c r="B32" s="43"/>
      <c r="C32" s="30" t="s">
        <v>24</v>
      </c>
      <c r="D32" s="44"/>
      <c r="E32" s="45"/>
    </row>
    <row r="33" spans="2:5" ht="13.5" customHeight="1" thickBot="1" x14ac:dyDescent="0.3">
      <c r="B33" s="43"/>
      <c r="C33" s="30"/>
      <c r="D33" s="44"/>
      <c r="E33" s="74" t="s">
        <v>5</v>
      </c>
    </row>
    <row r="34" spans="2:5" ht="41.25" customHeight="1" thickBot="1" x14ac:dyDescent="0.25">
      <c r="B34" s="95">
        <v>1</v>
      </c>
      <c r="C34" s="117" t="s">
        <v>45</v>
      </c>
      <c r="D34" s="118"/>
      <c r="E34" s="96">
        <f>E15</f>
        <v>4722392</v>
      </c>
    </row>
    <row r="35" spans="2:5" ht="41.25" customHeight="1" thickBot="1" x14ac:dyDescent="0.25">
      <c r="B35" s="98">
        <v>2</v>
      </c>
      <c r="C35" s="111" t="s">
        <v>46</v>
      </c>
      <c r="D35" s="112"/>
      <c r="E35" s="99" t="str">
        <f>E16</f>
        <v>-</v>
      </c>
    </row>
    <row r="36" spans="2:5" ht="38.25" customHeight="1" x14ac:dyDescent="0.2">
      <c r="B36" s="48">
        <v>3</v>
      </c>
      <c r="C36" s="109" t="s">
        <v>26</v>
      </c>
      <c r="D36" s="109"/>
      <c r="E36" s="75" t="str">
        <f>E17</f>
        <v>-</v>
      </c>
    </row>
    <row r="37" spans="2:5" ht="38.25" customHeight="1" x14ac:dyDescent="0.2">
      <c r="B37" s="49">
        <v>4</v>
      </c>
      <c r="C37" s="110" t="s">
        <v>27</v>
      </c>
      <c r="D37" s="110"/>
      <c r="E37" s="76">
        <f>E21</f>
        <v>4000000</v>
      </c>
    </row>
    <row r="38" spans="2:5" ht="41.25" customHeight="1" x14ac:dyDescent="0.2">
      <c r="B38" s="94">
        <v>5</v>
      </c>
      <c r="C38" s="116" t="s">
        <v>28</v>
      </c>
      <c r="D38" s="116"/>
      <c r="E38" s="77">
        <v>10000000</v>
      </c>
    </row>
    <row r="39" spans="2:5" ht="41.25" customHeight="1" thickBot="1" x14ac:dyDescent="0.25">
      <c r="B39" s="47">
        <v>6</v>
      </c>
      <c r="C39" s="102" t="s">
        <v>29</v>
      </c>
      <c r="D39" s="103"/>
      <c r="E39" s="78" t="s">
        <v>39</v>
      </c>
    </row>
    <row r="40" spans="2:5" ht="20.25" customHeight="1" x14ac:dyDescent="0.25">
      <c r="B40" s="43"/>
      <c r="C40" s="30"/>
      <c r="D40" s="44"/>
      <c r="E40" s="45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4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22"/>
      <c r="H53" s="23"/>
      <c r="I53" s="24"/>
      <c r="J53" s="24"/>
      <c r="K53" s="24"/>
      <c r="L53" s="2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22"/>
      <c r="H54" s="22"/>
      <c r="I54" s="22"/>
      <c r="J54" s="22"/>
      <c r="K54" s="22"/>
      <c r="L54" s="2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22"/>
      <c r="H55" s="22"/>
      <c r="I55" s="22"/>
      <c r="J55" s="22"/>
      <c r="K55" s="22"/>
      <c r="L55" s="2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22"/>
      <c r="H56" s="22"/>
      <c r="I56" s="22"/>
      <c r="J56" s="22"/>
      <c r="K56" s="22"/>
      <c r="L56" s="2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22"/>
      <c r="H57" s="22"/>
      <c r="I57" s="22"/>
      <c r="J57" s="22"/>
      <c r="K57" s="22"/>
      <c r="L57" s="2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22"/>
      <c r="H58" s="22"/>
      <c r="I58" s="22"/>
      <c r="J58" s="22"/>
      <c r="K58" s="22"/>
      <c r="L58" s="2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22"/>
      <c r="H59" s="22"/>
      <c r="I59" s="22"/>
      <c r="J59" s="22"/>
      <c r="K59" s="22"/>
      <c r="L59" s="2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22"/>
      <c r="H60" s="22"/>
      <c r="I60" s="22"/>
      <c r="J60" s="22"/>
      <c r="K60" s="22"/>
      <c r="L60" s="2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22"/>
      <c r="H61" s="22"/>
      <c r="I61" s="22"/>
      <c r="J61" s="22"/>
      <c r="K61" s="22"/>
      <c r="L61" s="2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22"/>
      <c r="H62" s="22"/>
      <c r="I62" s="22"/>
      <c r="J62" s="22"/>
      <c r="K62" s="22"/>
      <c r="L62" s="2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3">
    <mergeCell ref="D1:F1"/>
    <mergeCell ref="C39:D39"/>
    <mergeCell ref="A4:F4"/>
    <mergeCell ref="D21:D22"/>
    <mergeCell ref="E21:E22"/>
    <mergeCell ref="C36:D36"/>
    <mergeCell ref="C37:D37"/>
    <mergeCell ref="C35:D35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2015-01-20T10:42:26Z</cp:lastPrinted>
  <dcterms:created xsi:type="dcterms:W3CDTF">1997-02-26T13:46:56Z</dcterms:created>
  <dcterms:modified xsi:type="dcterms:W3CDTF">2015-01-29T09:36:11Z</dcterms:modified>
</cp:coreProperties>
</file>