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2315" windowHeight="8700"/>
  </bookViews>
  <sheets>
    <sheet name="doc1" sheetId="1" r:id="rId1"/>
  </sheets>
  <definedNames>
    <definedName name="_xlnm.Print_Area" localSheetId="0">'doc1'!$A$1:$AM$41</definedName>
  </definedNames>
  <calcPr calcId="145621"/>
</workbook>
</file>

<file path=xl/calcChain.xml><?xml version="1.0" encoding="utf-8"?>
<calcChain xmlns="http://schemas.openxmlformats.org/spreadsheetml/2006/main">
  <c r="T9" i="1" l="1"/>
  <c r="T10" i="1"/>
  <c r="H35" i="1" l="1"/>
  <c r="J35" i="1"/>
  <c r="AF8" i="1" l="1"/>
  <c r="W8" i="1"/>
  <c r="T8" i="1"/>
  <c r="O8" i="1"/>
  <c r="AA8" i="1"/>
  <c r="AK16" i="1" l="1"/>
  <c r="AK21" i="1"/>
  <c r="O35" i="1"/>
  <c r="O33" i="1" s="1"/>
  <c r="J33" i="1"/>
  <c r="J31" i="1" s="1"/>
  <c r="J21" i="1"/>
  <c r="J13" i="1"/>
  <c r="AK13" i="1" s="1"/>
  <c r="J14" i="1"/>
  <c r="AK14" i="1" s="1"/>
  <c r="J22" i="1"/>
  <c r="AK22" i="1" s="1"/>
  <c r="J16" i="1"/>
  <c r="J12" i="1"/>
  <c r="AK12" i="1" s="1"/>
  <c r="AK33" i="1"/>
  <c r="AK31" i="1" s="1"/>
  <c r="H33" i="1"/>
  <c r="H31" i="1" s="1"/>
  <c r="AF23" i="1"/>
  <c r="AA23" i="1"/>
  <c r="W23" i="1"/>
  <c r="T23" i="1"/>
  <c r="AK23" i="1"/>
  <c r="O23" i="1"/>
  <c r="J23" i="1"/>
  <c r="H23" i="1"/>
  <c r="H9" i="1" s="1"/>
  <c r="AF11" i="1"/>
  <c r="AF7" i="1" s="1"/>
  <c r="AA11" i="1"/>
  <c r="AA7" i="1" s="1"/>
  <c r="W11" i="1"/>
  <c r="W7" i="1"/>
  <c r="T11" i="1"/>
  <c r="T7" i="1"/>
  <c r="H11" i="1"/>
  <c r="O11" i="1"/>
  <c r="H8" i="1"/>
  <c r="J11" i="1"/>
  <c r="J8" i="1" s="1"/>
  <c r="J9" i="1" l="1"/>
  <c r="AK9" i="1"/>
  <c r="AK10" i="1"/>
  <c r="H7" i="1"/>
  <c r="AK11" i="1"/>
  <c r="O9" i="1"/>
  <c r="O7" i="1" s="1"/>
  <c r="O31" i="1"/>
  <c r="J10" i="1"/>
  <c r="J7" i="1"/>
  <c r="O10" i="1"/>
  <c r="H10" i="1"/>
  <c r="AK8" i="1" l="1"/>
  <c r="AK7" i="1" s="1"/>
</calcChain>
</file>

<file path=xl/sharedStrings.xml><?xml version="1.0" encoding="utf-8"?>
<sst xmlns="http://schemas.openxmlformats.org/spreadsheetml/2006/main" count="106" uniqueCount="82">
  <si>
    <t>Wykaz przedsięwzięć do WPF</t>
  </si>
  <si>
    <t>kwoty w zł</t>
  </si>
  <si>
    <t>L.p.</t>
  </si>
  <si>
    <t>Nazwa i cel</t>
  </si>
  <si>
    <t>Jednostka odpowiedzialna lub koordynująca</t>
  </si>
  <si>
    <t>Okres realizacji</t>
  </si>
  <si>
    <t>Łączne nakłady finansowe</t>
  </si>
  <si>
    <t>Limit 2015</t>
  </si>
  <si>
    <t>Limit 2016</t>
  </si>
  <si>
    <t>Limit 2017</t>
  </si>
  <si>
    <t>Limit 2018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</si>
  <si>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</si>
  <si>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</si>
  <si>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</si>
  <si>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</si>
  <si>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</si>
  <si>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</si>
  <si>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</si>
  <si>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</si>
  <si>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</si>
  <si>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</si>
  <si>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1.1.1.1</t>
  </si>
  <si>
    <t>Centrum Integracji Społecznej - nowe szanse i możliwości</t>
  </si>
  <si>
    <t>CENTRUM INTEGRACJI SPOŁECZNEJ</t>
  </si>
  <si>
    <t>1.1.1.2</t>
  </si>
  <si>
    <t>POWIATOWY URZĄD PRACY</t>
  </si>
  <si>
    <t>1.1.1.3</t>
  </si>
  <si>
    <t>1.1.1.4</t>
  </si>
  <si>
    <t>1.1.1.5</t>
  </si>
  <si>
    <t>Kierunek przedsiębiorczość</t>
  </si>
  <si>
    <t>1.1.1.6</t>
  </si>
  <si>
    <t>Kontynuacja: KOMPAS: kompleksowy program przeciwdziałania wykluczeniu społecznemu</t>
  </si>
  <si>
    <t>OŚRODEK POMOCY SPOŁECZNEJ</t>
  </si>
  <si>
    <t>1.1.1.7</t>
  </si>
  <si>
    <t>Mam zawód - mam pracę w regionie</t>
  </si>
  <si>
    <t>URZĄD MIEJSKI</t>
  </si>
  <si>
    <t>Limit zobowiązań</t>
  </si>
  <si>
    <t>1.1.1.8</t>
  </si>
  <si>
    <t>1.1.1.9</t>
  </si>
  <si>
    <t>Promocja Integracji Społecznej</t>
  </si>
  <si>
    <t>1.1.1.11</t>
  </si>
  <si>
    <t>Śląska Karta Usług Publicznych</t>
  </si>
  <si>
    <t>Uczenie się przez cale życie "Leonardo da Vinci - Trace 2"</t>
  </si>
  <si>
    <t>Zintegrowane podejście do problemów obszarów funkcjonalnych na przykładzie Chorzowa, Rudy Śląskiej i Świętochłowic</t>
  </si>
  <si>
    <t>1.1.2</t>
  </si>
  <si>
    <t>1.1.2.1</t>
  </si>
  <si>
    <t>1.1.2.2</t>
  </si>
  <si>
    <t>1.1.2.3</t>
  </si>
  <si>
    <t>Oczyszczanie i zabezpieczenie przed wtórną degradacją stawu Kalina oraz terenów przyległych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</si>
  <si>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</si>
  <si>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</si>
  <si>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</si>
  <si>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</si>
  <si>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</si>
  <si>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</si>
  <si>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1.3.1</t>
  </si>
  <si>
    <t>1.3.2</t>
  </si>
  <si>
    <t>1.3.2.1</t>
  </si>
  <si>
    <t>1.3.2.2</t>
  </si>
  <si>
    <t>1.3.2.3</t>
  </si>
  <si>
    <t>1.3.2.4</t>
  </si>
  <si>
    <t>1.3.2.5</t>
  </si>
  <si>
    <t>1.3.2.6</t>
  </si>
  <si>
    <t>1.3.2.7</t>
  </si>
  <si>
    <t>Przebudowa budynku po szkole podstawowej Nr 4 przy ul. Szkolnej na budynek mieszkalny</t>
  </si>
  <si>
    <t>1.3.2.8</t>
  </si>
  <si>
    <t>Przebudowa ul. Chorzowskiej na odcinku od skrzyżowania z ul. Bieszczadzką do granic Chorzowa</t>
  </si>
  <si>
    <t>Mój potencjal</t>
  </si>
  <si>
    <t>Plan Gospodarki Niskoemisyjnej na terenie Gminy Miejskiej Świętochlowice</t>
  </si>
  <si>
    <t>1.1.1.10</t>
  </si>
  <si>
    <t>Zespół Szkół Ekonomiczno-Usługowych</t>
  </si>
  <si>
    <t>Limit 2019</t>
  </si>
  <si>
    <t>Budowa miejsc parkingowych</t>
  </si>
  <si>
    <t>Budowa pasywnej hali widowiskowo-sportowej przy ul. Sudeckiej - projekt budowlano-wykonawczy</t>
  </si>
  <si>
    <t>Przebudowa ul. Bytomskiej na odcinku od ul. Granitowej do ul. Ślężan - projekt budowlano wykonawczy</t>
  </si>
  <si>
    <t>Przebudowa ul. Chrobrego</t>
  </si>
  <si>
    <t>Remont kapitalny budynku przy ul. Plebiscytowej - siedziba PUP wraz z termomodernizacją - projekt budowlano-wykonawczy</t>
  </si>
  <si>
    <t>Przebudowa części pomieszczeń MDK na MZOoN</t>
  </si>
  <si>
    <t>Limit 2020</t>
  </si>
  <si>
    <t>Projekt ERASMUS - "Zawód to przyszłość"- staże zagraniczne uczniów ZSEU"</t>
  </si>
  <si>
    <t>Rewitalizacja i adaptacja na cele kulturalne zabytkowych wież wyciągowych dawnej kopalni "Polska" w Świętochłowicach przy ul. Wojska Polskiego</t>
  </si>
  <si>
    <t>Załącznik  do Uchwały Rady Miejskiej w Świętochłowicach                                                                Nr X/87/15 z dnia 3 czerwca 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</si>
</sst>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charset val="204"/>
    </font>
    <font>
      <b/>
      <sz val="9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10"/>
      <color theme="9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52"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1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2" fillId="3" borderId="0" xfId="0" applyFont="1" applyFill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0" fontId="7" fillId="3" borderId="2" xfId="0" applyFont="1" applyFill="1" applyBorder="1" applyAlignment="1" applyProtection="1">
      <alignment horizontal="center" vertical="center" wrapText="1" shrinkToFi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4" xfId="0" applyNumberFormat="1" applyFont="1" applyFill="1" applyBorder="1" applyAlignment="1" applyProtection="1">
      <alignment horizontal="left"/>
      <protection locked="0"/>
    </xf>
    <xf numFmtId="4" fontId="7" fillId="3" borderId="1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3" borderId="1" xfId="0" applyNumberFormat="1" applyFont="1" applyFill="1" applyBorder="1" applyAlignment="1" applyProtection="1">
      <alignment horizontal="right" vertical="center" wrapText="1" shrinkToFit="1"/>
      <protection locked="0"/>
    </xf>
    <xf numFmtId="4" fontId="7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4" borderId="5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4" borderId="6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 shrinkToFit="1"/>
      <protection locked="0"/>
    </xf>
    <xf numFmtId="0" fontId="6" fillId="3" borderId="7" xfId="0" applyFont="1" applyFill="1" applyBorder="1" applyAlignment="1" applyProtection="1">
      <alignment horizontal="right" vertical="center" wrapText="1" shrinkToFit="1"/>
      <protection locked="0"/>
    </xf>
    <xf numFmtId="0" fontId="6" fillId="3" borderId="2" xfId="0" applyFont="1" applyFill="1" applyBorder="1" applyAlignment="1" applyProtection="1">
      <alignment horizontal="right" vertical="center" wrapText="1" shrinkToFit="1"/>
      <protection locked="0"/>
    </xf>
    <xf numFmtId="0" fontId="6" fillId="4" borderId="5" xfId="0" applyFont="1" applyFill="1" applyBorder="1" applyAlignment="1" applyProtection="1">
      <alignment horizontal="right" vertical="center" wrapText="1" shrinkToFit="1"/>
      <protection locked="0"/>
    </xf>
    <xf numFmtId="0" fontId="1" fillId="0" borderId="3" xfId="0" applyNumberFormat="1" applyFont="1" applyFill="1" applyBorder="1" applyAlignment="1" applyProtection="1">
      <alignment horizontal="left"/>
      <protection locked="0"/>
    </xf>
    <xf numFmtId="4" fontId="6" fillId="4" borderId="12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4" borderId="13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4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alignment horizontal="left" vertical="center" wrapText="1" shrinkToFit="1"/>
      <protection locked="0"/>
    </xf>
    <xf numFmtId="4" fontId="6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0" fontId="6" fillId="4" borderId="9" xfId="0" applyFont="1" applyFill="1" applyBorder="1" applyAlignment="1" applyProtection="1">
      <alignment horizontal="center" vertical="center" wrapText="1" shrinkToFit="1"/>
      <protection locked="0"/>
    </xf>
    <xf numFmtId="0" fontId="6" fillId="4" borderId="5" xfId="0" applyFont="1" applyFill="1" applyBorder="1" applyAlignment="1" applyProtection="1">
      <alignment horizontal="center" vertical="center" wrapText="1" shrinkToFit="1"/>
      <protection locked="0"/>
    </xf>
    <xf numFmtId="0" fontId="6" fillId="4" borderId="5" xfId="0" applyFont="1" applyFill="1" applyBorder="1" applyAlignment="1" applyProtection="1">
      <alignment horizontal="left" vertical="center" wrapText="1" shrinkToFit="1"/>
      <protection locked="0"/>
    </xf>
    <xf numFmtId="0" fontId="6" fillId="3" borderId="1" xfId="0" applyFont="1" applyFill="1" applyBorder="1" applyAlignment="1" applyProtection="1">
      <alignment horizontal="center" vertical="center" wrapText="1" shrinkToFit="1"/>
      <protection locked="0"/>
    </xf>
    <xf numFmtId="0" fontId="6" fillId="3" borderId="1" xfId="0" applyFont="1" applyFill="1" applyBorder="1" applyAlignment="1" applyProtection="1">
      <alignment horizontal="left" vertical="center" wrapText="1" shrinkToFit="1"/>
      <protection locked="0"/>
    </xf>
    <xf numFmtId="0" fontId="6" fillId="3" borderId="2" xfId="0" applyFont="1" applyFill="1" applyBorder="1" applyAlignment="1" applyProtection="1">
      <alignment horizontal="center" vertical="center" wrapText="1" shrinkToFit="1"/>
      <protection locked="0"/>
    </xf>
    <xf numFmtId="0" fontId="6" fillId="3" borderId="2" xfId="0" applyFont="1" applyFill="1" applyBorder="1" applyAlignment="1" applyProtection="1">
      <alignment horizontal="left" vertical="center" wrapText="1" shrinkToFit="1"/>
      <protection locked="0"/>
    </xf>
    <xf numFmtId="0" fontId="6" fillId="3" borderId="7" xfId="0" applyFont="1" applyFill="1" applyBorder="1" applyAlignment="1" applyProtection="1">
      <alignment horizontal="center" vertical="center" wrapText="1" shrinkToFit="1"/>
      <protection locked="0"/>
    </xf>
    <xf numFmtId="0" fontId="6" fillId="3" borderId="7" xfId="0" applyFont="1" applyFill="1" applyBorder="1" applyAlignment="1" applyProtection="1">
      <alignment horizontal="left" vertical="center" wrapText="1" shrinkToFit="1"/>
      <protection locked="0"/>
    </xf>
    <xf numFmtId="0" fontId="6" fillId="4" borderId="3" xfId="0" applyFont="1" applyFill="1" applyBorder="1" applyAlignment="1" applyProtection="1">
      <alignment horizontal="left" vertical="center" wrapText="1" shrinkToFit="1"/>
      <protection locked="0"/>
    </xf>
    <xf numFmtId="0" fontId="1" fillId="0" borderId="10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center" vertical="center" wrapText="1" shrinkToFit="1"/>
      <protection locked="0"/>
    </xf>
    <xf numFmtId="0" fontId="7" fillId="5" borderId="2" xfId="0" applyFont="1" applyFill="1" applyBorder="1" applyAlignment="1" applyProtection="1">
      <alignment horizontal="left" vertical="center" wrapText="1" shrinkToFit="1"/>
      <protection locked="0"/>
    </xf>
    <xf numFmtId="0" fontId="6" fillId="4" borderId="8" xfId="0" applyFont="1" applyFill="1" applyBorder="1" applyAlignment="1" applyProtection="1">
      <alignment horizontal="left" vertical="center" wrapText="1" shrinkToFit="1"/>
      <protection locked="0"/>
    </xf>
    <xf numFmtId="4" fontId="6" fillId="4" borderId="8" xfId="0" applyNumberFormat="1" applyFont="1" applyFill="1" applyBorder="1" applyAlignment="1" applyProtection="1">
      <alignment horizontal="right" vertical="center" wrapText="1" shrinkToFit="1"/>
      <protection locked="0"/>
    </xf>
    <xf numFmtId="0" fontId="6" fillId="4" borderId="11" xfId="0" applyFont="1" applyFill="1" applyBorder="1" applyAlignment="1" applyProtection="1">
      <alignment horizontal="center" vertical="center" wrapText="1" shrinkToFit="1"/>
      <protection locked="0"/>
    </xf>
    <xf numFmtId="0" fontId="6" fillId="4" borderId="8" xfId="0" applyFont="1" applyFill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Alignment="1" applyProtection="1">
      <alignment horizontal="right" vertical="top" wrapText="1" shrinkToFit="1"/>
      <protection locked="0"/>
    </xf>
    <xf numFmtId="0" fontId="2" fillId="3" borderId="0" xfId="0" applyFont="1" applyFill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horizontal="center" vertical="center" wrapText="1" shrinkToFit="1"/>
      <protection locked="0"/>
    </xf>
    <xf numFmtId="0" fontId="9" fillId="0" borderId="0" xfId="0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8" fillId="3" borderId="0" xfId="0" applyFont="1" applyFill="1" applyAlignment="1" applyProtection="1">
      <alignment horizontal="center" vertical="center" wrapText="1" shrinkToFit="1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4" fontId="6" fillId="4" borderId="15" xfId="0" applyNumberFormat="1" applyFont="1" applyFill="1" applyBorder="1" applyAlignment="1" applyProtection="1">
      <alignment horizontal="right" vertical="center" wrapText="1" shrinkToFit="1"/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showGridLines="0" tabSelected="1" workbookViewId="0">
      <selection activeCell="I2" sqref="I2:AK2"/>
    </sheetView>
  </sheetViews>
  <sheetFormatPr defaultRowHeight="12.75" x14ac:dyDescent="0.2"/>
  <cols>
    <col min="1" max="1" width="3.5" customWidth="1"/>
    <col min="2" max="2" width="7.6640625" customWidth="1"/>
    <col min="3" max="3" width="6.33203125" customWidth="1"/>
    <col min="4" max="4" width="26" customWidth="1"/>
    <col min="5" max="5" width="19" customWidth="1"/>
    <col min="6" max="7" width="6.33203125" customWidth="1"/>
    <col min="8" max="8" width="3.83203125" customWidth="1"/>
    <col min="9" max="9" width="12.83203125" customWidth="1"/>
    <col min="10" max="10" width="0.5" customWidth="1"/>
    <col min="11" max="11" width="3" customWidth="1"/>
    <col min="12" max="12" width="1.1640625" customWidth="1"/>
    <col min="13" max="13" width="8.83203125" customWidth="1"/>
    <col min="14" max="14" width="1.1640625" customWidth="1"/>
    <col min="15" max="15" width="2.5" customWidth="1"/>
    <col min="16" max="16" width="1.1640625" customWidth="1"/>
    <col min="17" max="17" width="0.5" customWidth="1"/>
    <col min="18" max="18" width="9.5" customWidth="1"/>
    <col min="19" max="19" width="1.1640625" customWidth="1"/>
    <col min="20" max="20" width="3.83203125" customWidth="1"/>
    <col min="21" max="21" width="9" customWidth="1"/>
    <col min="22" max="22" width="1.1640625" customWidth="1"/>
    <col min="23" max="23" width="3.83203125" customWidth="1"/>
    <col min="24" max="24" width="5.83203125" customWidth="1"/>
    <col min="25" max="25" width="3.1640625" customWidth="1"/>
    <col min="26" max="29" width="1.1640625" customWidth="1"/>
    <col min="30" max="30" width="2.33203125" customWidth="1"/>
    <col min="31" max="31" width="7.5" customWidth="1"/>
    <col min="32" max="32" width="3.83203125" customWidth="1"/>
    <col min="33" max="33" width="1.83203125" customWidth="1"/>
    <col min="34" max="34" width="1.1640625" customWidth="1"/>
    <col min="35" max="35" width="7" customWidth="1"/>
    <col min="36" max="36" width="1.6640625" customWidth="1"/>
    <col min="37" max="37" width="6.6640625" customWidth="1"/>
    <col min="38" max="38" width="5.83203125" customWidth="1"/>
    <col min="39" max="39" width="3.6640625" customWidth="1"/>
  </cols>
  <sheetData>
    <row r="1" spans="1:39" ht="36.7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42" t="s">
        <v>81</v>
      </c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1"/>
    </row>
    <row r="2" spans="1:39" ht="25.5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1"/>
    </row>
    <row r="3" spans="1:39" ht="22.15" customHeight="1" x14ac:dyDescent="0.2">
      <c r="B3" s="46"/>
      <c r="C3" s="46"/>
      <c r="D3" s="46"/>
      <c r="E3" s="46"/>
      <c r="F3" s="46"/>
      <c r="G3" s="46"/>
      <c r="H3" s="46"/>
      <c r="I3" s="46"/>
      <c r="J3" s="46"/>
      <c r="K3" s="21"/>
      <c r="L3" s="21"/>
      <c r="M3" s="48" t="s">
        <v>1</v>
      </c>
      <c r="N3" s="48"/>
      <c r="O3" s="48"/>
      <c r="Q3" s="43"/>
      <c r="R3" s="43"/>
      <c r="S3" s="21"/>
      <c r="T3" s="21"/>
      <c r="U3" s="2"/>
      <c r="V3" s="21"/>
      <c r="W3" s="21"/>
      <c r="X3" s="43"/>
      <c r="Y3" s="43"/>
      <c r="Z3" s="21"/>
      <c r="AA3" s="21"/>
      <c r="AB3" s="21"/>
      <c r="AC3" s="21"/>
      <c r="AD3" s="21"/>
      <c r="AE3" s="21"/>
      <c r="AF3" s="21"/>
      <c r="AG3" s="43"/>
      <c r="AH3" s="43"/>
      <c r="AI3" s="43"/>
      <c r="AJ3" s="21"/>
      <c r="AK3" s="21"/>
      <c r="AL3" s="1"/>
    </row>
    <row r="4" spans="1:39" ht="2.6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1"/>
    </row>
    <row r="5" spans="1:39" ht="25.5" customHeight="1" x14ac:dyDescent="0.2">
      <c r="A5" s="47" t="s">
        <v>2</v>
      </c>
      <c r="B5" s="47"/>
      <c r="C5" s="47" t="s">
        <v>3</v>
      </c>
      <c r="D5" s="47"/>
      <c r="E5" s="47" t="s">
        <v>4</v>
      </c>
      <c r="F5" s="47" t="s">
        <v>5</v>
      </c>
      <c r="G5" s="47"/>
      <c r="H5" s="47" t="s">
        <v>6</v>
      </c>
      <c r="I5" s="47"/>
      <c r="J5" s="47" t="s">
        <v>7</v>
      </c>
      <c r="K5" s="47"/>
      <c r="L5" s="47"/>
      <c r="M5" s="47"/>
      <c r="N5" s="47"/>
      <c r="O5" s="47" t="s">
        <v>8</v>
      </c>
      <c r="P5" s="47"/>
      <c r="Q5" s="47"/>
      <c r="R5" s="47"/>
      <c r="S5" s="47"/>
      <c r="T5" s="47" t="s">
        <v>9</v>
      </c>
      <c r="U5" s="47"/>
      <c r="V5" s="47"/>
      <c r="W5" s="47" t="s">
        <v>10</v>
      </c>
      <c r="X5" s="47"/>
      <c r="Y5" s="47"/>
      <c r="Z5" s="47"/>
      <c r="AA5" s="47" t="s">
        <v>71</v>
      </c>
      <c r="AB5" s="47"/>
      <c r="AC5" s="47"/>
      <c r="AD5" s="47"/>
      <c r="AE5" s="47"/>
      <c r="AF5" s="47" t="s">
        <v>78</v>
      </c>
      <c r="AG5" s="47"/>
      <c r="AH5" s="47"/>
      <c r="AI5" s="47"/>
      <c r="AJ5" s="47"/>
      <c r="AK5" s="47" t="s">
        <v>36</v>
      </c>
      <c r="AL5" s="49"/>
      <c r="AM5" s="49"/>
    </row>
    <row r="6" spans="1:39" ht="18.75" customHeight="1" x14ac:dyDescent="0.2">
      <c r="A6" s="47"/>
      <c r="B6" s="47"/>
      <c r="C6" s="47"/>
      <c r="D6" s="47"/>
      <c r="E6" s="47"/>
      <c r="F6" s="3" t="s">
        <v>11</v>
      </c>
      <c r="G6" s="3" t="s">
        <v>12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9"/>
      <c r="AL6" s="49"/>
      <c r="AM6" s="49"/>
    </row>
    <row r="7" spans="1:39" ht="25.5" customHeight="1" x14ac:dyDescent="0.2">
      <c r="A7" s="28">
        <v>1</v>
      </c>
      <c r="B7" s="28"/>
      <c r="C7" s="29" t="s">
        <v>13</v>
      </c>
      <c r="D7" s="29"/>
      <c r="E7" s="29"/>
      <c r="F7" s="29"/>
      <c r="G7" s="29"/>
      <c r="H7" s="9">
        <f>H8+H9</f>
        <v>84686709.920000002</v>
      </c>
      <c r="I7" s="9"/>
      <c r="J7" s="9">
        <f>J8+J9</f>
        <v>17336243.449999999</v>
      </c>
      <c r="K7" s="9"/>
      <c r="L7" s="9"/>
      <c r="M7" s="9"/>
      <c r="N7" s="9"/>
      <c r="O7" s="9">
        <f>O8+O9</f>
        <v>9033767</v>
      </c>
      <c r="P7" s="9"/>
      <c r="Q7" s="9"/>
      <c r="R7" s="9"/>
      <c r="S7" s="9"/>
      <c r="T7" s="9">
        <f>T8+T9</f>
        <v>12503801</v>
      </c>
      <c r="U7" s="9"/>
      <c r="V7" s="9"/>
      <c r="W7" s="9">
        <f>W8+W9</f>
        <v>12503837</v>
      </c>
      <c r="X7" s="9"/>
      <c r="Y7" s="9"/>
      <c r="Z7" s="9"/>
      <c r="AA7" s="9">
        <f>AA8+AA9</f>
        <v>12503804</v>
      </c>
      <c r="AB7" s="9"/>
      <c r="AC7" s="9"/>
      <c r="AD7" s="9"/>
      <c r="AE7" s="9"/>
      <c r="AF7" s="9">
        <f>AF8+AF9</f>
        <v>12501852</v>
      </c>
      <c r="AG7" s="9"/>
      <c r="AH7" s="9"/>
      <c r="AI7" s="9"/>
      <c r="AJ7" s="9"/>
      <c r="AK7" s="9">
        <f>AK8+AK9</f>
        <v>68884517.450000003</v>
      </c>
      <c r="AL7" s="49"/>
      <c r="AM7" s="49"/>
    </row>
    <row r="8" spans="1:39" ht="25.5" customHeight="1" x14ac:dyDescent="0.2">
      <c r="A8" s="28" t="s">
        <v>14</v>
      </c>
      <c r="B8" s="28"/>
      <c r="C8" s="29" t="s">
        <v>15</v>
      </c>
      <c r="D8" s="29"/>
      <c r="E8" s="29"/>
      <c r="F8" s="29"/>
      <c r="G8" s="29"/>
      <c r="H8" s="9">
        <f>H11+H32</f>
        <v>6468395.2300000004</v>
      </c>
      <c r="I8" s="9"/>
      <c r="J8" s="9">
        <f>J11+J32</f>
        <v>2520299.4500000002</v>
      </c>
      <c r="K8" s="9"/>
      <c r="L8" s="9"/>
      <c r="M8" s="9"/>
      <c r="N8" s="9"/>
      <c r="O8" s="9">
        <f>O11+O32</f>
        <v>3767</v>
      </c>
      <c r="P8" s="9"/>
      <c r="Q8" s="9"/>
      <c r="R8" s="9"/>
      <c r="S8" s="9"/>
      <c r="T8" s="9">
        <f>T11+T32</f>
        <v>3801</v>
      </c>
      <c r="U8" s="9"/>
      <c r="V8" s="9"/>
      <c r="W8" s="9">
        <f>W11+W32</f>
        <v>3837</v>
      </c>
      <c r="X8" s="9"/>
      <c r="Y8" s="9"/>
      <c r="Z8" s="9"/>
      <c r="AA8" s="9">
        <f>AA11+AA32</f>
        <v>3804</v>
      </c>
      <c r="AB8" s="9"/>
      <c r="AC8" s="9"/>
      <c r="AD8" s="9"/>
      <c r="AE8" s="9"/>
      <c r="AF8" s="9">
        <f>AF11+AF32</f>
        <v>1852</v>
      </c>
      <c r="AG8" s="9"/>
      <c r="AH8" s="9"/>
      <c r="AI8" s="9"/>
      <c r="AJ8" s="9"/>
      <c r="AK8" s="9">
        <f>AK11+AK32</f>
        <v>2518447.4500000002</v>
      </c>
      <c r="AL8" s="49"/>
      <c r="AM8" s="49"/>
    </row>
    <row r="9" spans="1:39" ht="25.5" customHeight="1" thickBot="1" x14ac:dyDescent="0.25">
      <c r="A9" s="30" t="s">
        <v>16</v>
      </c>
      <c r="B9" s="30"/>
      <c r="C9" s="31" t="s">
        <v>17</v>
      </c>
      <c r="D9" s="31"/>
      <c r="E9" s="31"/>
      <c r="F9" s="31"/>
      <c r="G9" s="31"/>
      <c r="H9" s="23">
        <f>H23+H33</f>
        <v>78218314.689999998</v>
      </c>
      <c r="I9" s="23"/>
      <c r="J9" s="23">
        <f>J23+J33</f>
        <v>14815944</v>
      </c>
      <c r="K9" s="23"/>
      <c r="L9" s="23"/>
      <c r="M9" s="23"/>
      <c r="N9" s="23"/>
      <c r="O9" s="23">
        <f>O23+O33</f>
        <v>9030000</v>
      </c>
      <c r="P9" s="23"/>
      <c r="Q9" s="23"/>
      <c r="R9" s="23"/>
      <c r="S9" s="23"/>
      <c r="T9" s="23">
        <f>T23+T33</f>
        <v>12500000</v>
      </c>
      <c r="U9" s="23"/>
      <c r="V9" s="23"/>
      <c r="W9" s="23">
        <v>12500000</v>
      </c>
      <c r="X9" s="23"/>
      <c r="Y9" s="23"/>
      <c r="Z9" s="23"/>
      <c r="AA9" s="23">
        <v>12500000</v>
      </c>
      <c r="AB9" s="23"/>
      <c r="AC9" s="23"/>
      <c r="AD9" s="23"/>
      <c r="AE9" s="23"/>
      <c r="AF9" s="23">
        <v>12500000</v>
      </c>
      <c r="AG9" s="23"/>
      <c r="AH9" s="23"/>
      <c r="AI9" s="23"/>
      <c r="AJ9" s="23"/>
      <c r="AK9" s="23">
        <f>AK23+AK33</f>
        <v>66366070</v>
      </c>
      <c r="AL9" s="51"/>
      <c r="AM9" s="51"/>
    </row>
    <row r="10" spans="1:39" ht="66.75" customHeight="1" thickBot="1" x14ac:dyDescent="0.25">
      <c r="A10" s="40" t="s">
        <v>18</v>
      </c>
      <c r="B10" s="41"/>
      <c r="C10" s="38" t="s">
        <v>19</v>
      </c>
      <c r="D10" s="38"/>
      <c r="E10" s="38"/>
      <c r="F10" s="38"/>
      <c r="G10" s="38"/>
      <c r="H10" s="39">
        <f>H11+H23</f>
        <v>70605664.920000002</v>
      </c>
      <c r="I10" s="39"/>
      <c r="J10" s="39">
        <f>J11+J23</f>
        <v>11486243.449999999</v>
      </c>
      <c r="K10" s="39"/>
      <c r="L10" s="39"/>
      <c r="M10" s="39"/>
      <c r="N10" s="39"/>
      <c r="O10" s="39">
        <f>O11+O23</f>
        <v>2453767</v>
      </c>
      <c r="P10" s="39"/>
      <c r="Q10" s="39"/>
      <c r="R10" s="39"/>
      <c r="S10" s="39"/>
      <c r="T10" s="18">
        <f>T11+T23</f>
        <v>12503801</v>
      </c>
      <c r="U10" s="19"/>
      <c r="V10" s="50"/>
      <c r="W10" s="18">
        <v>12503801</v>
      </c>
      <c r="X10" s="19"/>
      <c r="Y10" s="19"/>
      <c r="Z10" s="50"/>
      <c r="AA10" s="18">
        <v>12503801</v>
      </c>
      <c r="AB10" s="19"/>
      <c r="AC10" s="19"/>
      <c r="AD10" s="19"/>
      <c r="AE10" s="50"/>
      <c r="AF10" s="18">
        <v>12503801</v>
      </c>
      <c r="AG10" s="19"/>
      <c r="AH10" s="19"/>
      <c r="AI10" s="19"/>
      <c r="AJ10" s="50"/>
      <c r="AK10" s="18">
        <f>AK11+AK23</f>
        <v>56454517.450000003</v>
      </c>
      <c r="AL10" s="19"/>
      <c r="AM10" s="20"/>
    </row>
    <row r="11" spans="1:39" ht="31.5" customHeight="1" x14ac:dyDescent="0.2">
      <c r="A11" s="32" t="s">
        <v>20</v>
      </c>
      <c r="B11" s="32"/>
      <c r="C11" s="33" t="s">
        <v>15</v>
      </c>
      <c r="D11" s="33"/>
      <c r="E11" s="33"/>
      <c r="F11" s="33"/>
      <c r="G11" s="33"/>
      <c r="H11" s="13">
        <f>SUM(H12:I22)</f>
        <v>6468395.2300000004</v>
      </c>
      <c r="I11" s="13"/>
      <c r="J11" s="13">
        <f>SUM(J12:N22)</f>
        <v>2520299.4500000002</v>
      </c>
      <c r="K11" s="13"/>
      <c r="L11" s="13"/>
      <c r="M11" s="13"/>
      <c r="N11" s="13"/>
      <c r="O11" s="13">
        <f>SUM(O12:S22)</f>
        <v>3767</v>
      </c>
      <c r="P11" s="13"/>
      <c r="Q11" s="13"/>
      <c r="R11" s="13"/>
      <c r="S11" s="13"/>
      <c r="T11" s="13">
        <f>SUM(T12:V22)</f>
        <v>3801</v>
      </c>
      <c r="U11" s="13"/>
      <c r="V11" s="13"/>
      <c r="W11" s="13">
        <f>SUM(W12:Z22)</f>
        <v>3837</v>
      </c>
      <c r="X11" s="13"/>
      <c r="Y11" s="13"/>
      <c r="Z11" s="13"/>
      <c r="AA11" s="13">
        <f>SUM(AA12:AE22)</f>
        <v>3804</v>
      </c>
      <c r="AB11" s="13"/>
      <c r="AC11" s="13"/>
      <c r="AD11" s="13"/>
      <c r="AE11" s="13"/>
      <c r="AF11" s="13">
        <f>SUM(AF12:AJ22)</f>
        <v>1852</v>
      </c>
      <c r="AG11" s="13"/>
      <c r="AH11" s="13"/>
      <c r="AI11" s="13"/>
      <c r="AJ11" s="13"/>
      <c r="AK11" s="13">
        <f>SUM(AK12:AM22)</f>
        <v>2518447.4500000002</v>
      </c>
      <c r="AL11" s="13"/>
      <c r="AM11" s="13"/>
    </row>
    <row r="12" spans="1:39" ht="38.25" customHeight="1" x14ac:dyDescent="0.2">
      <c r="A12" s="24" t="s">
        <v>21</v>
      </c>
      <c r="B12" s="24"/>
      <c r="C12" s="22" t="s">
        <v>22</v>
      </c>
      <c r="D12" s="22"/>
      <c r="E12" s="4" t="s">
        <v>23</v>
      </c>
      <c r="F12" s="4">
        <v>2012</v>
      </c>
      <c r="G12" s="4">
        <v>2015</v>
      </c>
      <c r="H12" s="8">
        <v>929733</v>
      </c>
      <c r="I12" s="8"/>
      <c r="J12" s="8">
        <f>33663+20959</f>
        <v>54622</v>
      </c>
      <c r="K12" s="8"/>
      <c r="L12" s="8"/>
      <c r="M12" s="8"/>
      <c r="N12" s="8"/>
      <c r="O12" s="8">
        <v>0</v>
      </c>
      <c r="P12" s="8"/>
      <c r="Q12" s="8"/>
      <c r="R12" s="8"/>
      <c r="S12" s="8"/>
      <c r="T12" s="8">
        <v>0</v>
      </c>
      <c r="U12" s="8"/>
      <c r="V12" s="8"/>
      <c r="W12" s="8">
        <v>0</v>
      </c>
      <c r="X12" s="8"/>
      <c r="Y12" s="8"/>
      <c r="Z12" s="8"/>
      <c r="AA12" s="8">
        <v>0</v>
      </c>
      <c r="AB12" s="8"/>
      <c r="AC12" s="8"/>
      <c r="AD12" s="8"/>
      <c r="AE12" s="8"/>
      <c r="AF12" s="8">
        <v>0</v>
      </c>
      <c r="AG12" s="8"/>
      <c r="AH12" s="8"/>
      <c r="AI12" s="8"/>
      <c r="AJ12" s="8"/>
      <c r="AK12" s="8">
        <f>J12</f>
        <v>54622</v>
      </c>
      <c r="AL12" s="8"/>
      <c r="AM12" s="8"/>
    </row>
    <row r="13" spans="1:39" ht="38.25" customHeight="1" x14ac:dyDescent="0.2">
      <c r="A13" s="24" t="s">
        <v>24</v>
      </c>
      <c r="B13" s="24"/>
      <c r="C13" s="22" t="s">
        <v>29</v>
      </c>
      <c r="D13" s="22"/>
      <c r="E13" s="4" t="s">
        <v>25</v>
      </c>
      <c r="F13" s="4">
        <v>2013</v>
      </c>
      <c r="G13" s="4">
        <v>2015</v>
      </c>
      <c r="H13" s="8">
        <v>432692</v>
      </c>
      <c r="I13" s="8"/>
      <c r="J13" s="8">
        <f>24680+1428</f>
        <v>26108</v>
      </c>
      <c r="K13" s="8"/>
      <c r="L13" s="8"/>
      <c r="M13" s="8"/>
      <c r="N13" s="8"/>
      <c r="O13" s="8">
        <v>0</v>
      </c>
      <c r="P13" s="8"/>
      <c r="Q13" s="8"/>
      <c r="R13" s="8"/>
      <c r="S13" s="8"/>
      <c r="T13" s="8">
        <v>0</v>
      </c>
      <c r="U13" s="8"/>
      <c r="V13" s="8"/>
      <c r="W13" s="8">
        <v>0</v>
      </c>
      <c r="X13" s="8"/>
      <c r="Y13" s="8"/>
      <c r="Z13" s="8"/>
      <c r="AA13" s="8">
        <v>0</v>
      </c>
      <c r="AB13" s="8"/>
      <c r="AC13" s="8"/>
      <c r="AD13" s="8"/>
      <c r="AE13" s="8"/>
      <c r="AF13" s="8">
        <v>0</v>
      </c>
      <c r="AG13" s="8"/>
      <c r="AH13" s="8"/>
      <c r="AI13" s="8"/>
      <c r="AJ13" s="8"/>
      <c r="AK13" s="8">
        <f>J13</f>
        <v>26108</v>
      </c>
      <c r="AL13" s="8"/>
      <c r="AM13" s="8"/>
    </row>
    <row r="14" spans="1:39" ht="47.25" customHeight="1" x14ac:dyDescent="0.2">
      <c r="A14" s="24" t="s">
        <v>26</v>
      </c>
      <c r="B14" s="24"/>
      <c r="C14" s="22" t="s">
        <v>31</v>
      </c>
      <c r="D14" s="22"/>
      <c r="E14" s="4" t="s">
        <v>32</v>
      </c>
      <c r="F14" s="4">
        <v>2014</v>
      </c>
      <c r="G14" s="4">
        <v>2015</v>
      </c>
      <c r="H14" s="8">
        <v>736741.23</v>
      </c>
      <c r="I14" s="8"/>
      <c r="J14" s="8">
        <f>247053.64+91640.81</f>
        <v>338694.45</v>
      </c>
      <c r="K14" s="8"/>
      <c r="L14" s="8"/>
      <c r="M14" s="8"/>
      <c r="N14" s="8"/>
      <c r="O14" s="8">
        <v>0</v>
      </c>
      <c r="P14" s="8"/>
      <c r="Q14" s="8"/>
      <c r="R14" s="8"/>
      <c r="S14" s="8"/>
      <c r="T14" s="8">
        <v>0</v>
      </c>
      <c r="U14" s="8"/>
      <c r="V14" s="8"/>
      <c r="W14" s="8">
        <v>0</v>
      </c>
      <c r="X14" s="8"/>
      <c r="Y14" s="8"/>
      <c r="Z14" s="8"/>
      <c r="AA14" s="8">
        <v>0</v>
      </c>
      <c r="AB14" s="8"/>
      <c r="AC14" s="8"/>
      <c r="AD14" s="8"/>
      <c r="AE14" s="8"/>
      <c r="AF14" s="8">
        <v>0</v>
      </c>
      <c r="AG14" s="8"/>
      <c r="AH14" s="8"/>
      <c r="AI14" s="8"/>
      <c r="AJ14" s="8"/>
      <c r="AK14" s="8">
        <f>J14</f>
        <v>338694.45</v>
      </c>
      <c r="AL14" s="8"/>
      <c r="AM14" s="8"/>
    </row>
    <row r="15" spans="1:39" ht="38.25" customHeight="1" x14ac:dyDescent="0.2">
      <c r="A15" s="24" t="s">
        <v>27</v>
      </c>
      <c r="B15" s="24"/>
      <c r="C15" s="22" t="s">
        <v>34</v>
      </c>
      <c r="D15" s="22"/>
      <c r="E15" s="4" t="s">
        <v>35</v>
      </c>
      <c r="F15" s="4">
        <v>2012</v>
      </c>
      <c r="G15" s="4">
        <v>2015</v>
      </c>
      <c r="H15" s="8">
        <v>400481</v>
      </c>
      <c r="I15" s="8"/>
      <c r="J15" s="8">
        <v>185000</v>
      </c>
      <c r="K15" s="8"/>
      <c r="L15" s="8"/>
      <c r="M15" s="8"/>
      <c r="N15" s="8"/>
      <c r="O15" s="8">
        <v>0</v>
      </c>
      <c r="P15" s="8"/>
      <c r="Q15" s="8"/>
      <c r="R15" s="8"/>
      <c r="S15" s="8"/>
      <c r="T15" s="8">
        <v>0</v>
      </c>
      <c r="U15" s="8"/>
      <c r="V15" s="8"/>
      <c r="W15" s="8">
        <v>0</v>
      </c>
      <c r="X15" s="8"/>
      <c r="Y15" s="8"/>
      <c r="Z15" s="8"/>
      <c r="AA15" s="8">
        <v>0</v>
      </c>
      <c r="AB15" s="8"/>
      <c r="AC15" s="8"/>
      <c r="AD15" s="8"/>
      <c r="AE15" s="8"/>
      <c r="AF15" s="8">
        <v>0</v>
      </c>
      <c r="AG15" s="8"/>
      <c r="AH15" s="8"/>
      <c r="AI15" s="8"/>
      <c r="AJ15" s="8"/>
      <c r="AK15" s="8">
        <v>185000</v>
      </c>
      <c r="AL15" s="8"/>
      <c r="AM15" s="8"/>
    </row>
    <row r="16" spans="1:39" ht="38.25" customHeight="1" x14ac:dyDescent="0.2">
      <c r="A16" s="24" t="s">
        <v>28</v>
      </c>
      <c r="B16" s="24"/>
      <c r="C16" s="22" t="s">
        <v>67</v>
      </c>
      <c r="D16" s="22"/>
      <c r="E16" s="4" t="s">
        <v>25</v>
      </c>
      <c r="F16" s="4">
        <v>2014</v>
      </c>
      <c r="G16" s="4">
        <v>2015</v>
      </c>
      <c r="H16" s="8">
        <v>794216</v>
      </c>
      <c r="I16" s="8"/>
      <c r="J16" s="8">
        <f>450867+50965</f>
        <v>501832</v>
      </c>
      <c r="K16" s="8"/>
      <c r="L16" s="8"/>
      <c r="M16" s="8"/>
      <c r="N16" s="8"/>
      <c r="O16" s="8">
        <v>0</v>
      </c>
      <c r="P16" s="8"/>
      <c r="Q16" s="8"/>
      <c r="R16" s="8"/>
      <c r="S16" s="8"/>
      <c r="T16" s="8">
        <v>0</v>
      </c>
      <c r="U16" s="8"/>
      <c r="V16" s="8"/>
      <c r="W16" s="8">
        <v>0</v>
      </c>
      <c r="X16" s="8"/>
      <c r="Y16" s="8"/>
      <c r="Z16" s="8"/>
      <c r="AA16" s="8">
        <v>0</v>
      </c>
      <c r="AB16" s="8"/>
      <c r="AC16" s="8"/>
      <c r="AD16" s="8"/>
      <c r="AE16" s="8"/>
      <c r="AF16" s="8">
        <v>0</v>
      </c>
      <c r="AG16" s="8"/>
      <c r="AH16" s="8"/>
      <c r="AI16" s="8"/>
      <c r="AJ16" s="8"/>
      <c r="AK16" s="8">
        <f>J16</f>
        <v>501832</v>
      </c>
      <c r="AL16" s="8"/>
      <c r="AM16" s="8"/>
    </row>
    <row r="17" spans="1:39" ht="38.25" customHeight="1" x14ac:dyDescent="0.2">
      <c r="A17" s="24" t="s">
        <v>30</v>
      </c>
      <c r="B17" s="24"/>
      <c r="C17" s="22" t="s">
        <v>68</v>
      </c>
      <c r="D17" s="22"/>
      <c r="E17" s="4" t="s">
        <v>35</v>
      </c>
      <c r="F17" s="4">
        <v>2014</v>
      </c>
      <c r="G17" s="4">
        <v>2015</v>
      </c>
      <c r="H17" s="8">
        <v>66000</v>
      </c>
      <c r="I17" s="8"/>
      <c r="J17" s="8">
        <v>66000</v>
      </c>
      <c r="K17" s="8"/>
      <c r="L17" s="8"/>
      <c r="M17" s="8"/>
      <c r="N17" s="8"/>
      <c r="O17" s="8">
        <v>0</v>
      </c>
      <c r="P17" s="8"/>
      <c r="Q17" s="8"/>
      <c r="R17" s="8"/>
      <c r="S17" s="8"/>
      <c r="T17" s="8">
        <v>0</v>
      </c>
      <c r="U17" s="8"/>
      <c r="V17" s="8"/>
      <c r="W17" s="8">
        <v>0</v>
      </c>
      <c r="X17" s="8"/>
      <c r="Y17" s="8"/>
      <c r="Z17" s="8"/>
      <c r="AA17" s="8">
        <v>0</v>
      </c>
      <c r="AB17" s="8"/>
      <c r="AC17" s="8"/>
      <c r="AD17" s="8"/>
      <c r="AE17" s="8"/>
      <c r="AF17" s="8">
        <v>0</v>
      </c>
      <c r="AG17" s="8"/>
      <c r="AH17" s="8"/>
      <c r="AI17" s="8"/>
      <c r="AJ17" s="8"/>
      <c r="AK17" s="8">
        <v>66000</v>
      </c>
      <c r="AL17" s="8"/>
      <c r="AM17" s="8"/>
    </row>
    <row r="18" spans="1:39" ht="39" customHeight="1" x14ac:dyDescent="0.2">
      <c r="A18" s="24" t="s">
        <v>33</v>
      </c>
      <c r="B18" s="24"/>
      <c r="C18" s="22" t="s">
        <v>79</v>
      </c>
      <c r="D18" s="22"/>
      <c r="E18" s="4" t="s">
        <v>70</v>
      </c>
      <c r="F18" s="4">
        <v>2014</v>
      </c>
      <c r="G18" s="4">
        <v>2015</v>
      </c>
      <c r="H18" s="8">
        <v>888922</v>
      </c>
      <c r="I18" s="8"/>
      <c r="J18" s="8">
        <v>600756</v>
      </c>
      <c r="K18" s="8"/>
      <c r="L18" s="8"/>
      <c r="M18" s="8"/>
      <c r="N18" s="8"/>
      <c r="O18" s="8">
        <v>0</v>
      </c>
      <c r="P18" s="8"/>
      <c r="Q18" s="8"/>
      <c r="R18" s="8"/>
      <c r="S18" s="8"/>
      <c r="T18" s="8">
        <v>0</v>
      </c>
      <c r="U18" s="8"/>
      <c r="V18" s="8"/>
      <c r="W18" s="8">
        <v>0</v>
      </c>
      <c r="X18" s="8"/>
      <c r="Y18" s="8"/>
      <c r="Z18" s="8"/>
      <c r="AA18" s="8">
        <v>0</v>
      </c>
      <c r="AB18" s="8"/>
      <c r="AC18" s="8"/>
      <c r="AD18" s="8"/>
      <c r="AE18" s="8"/>
      <c r="AF18" s="8">
        <v>0</v>
      </c>
      <c r="AG18" s="8"/>
      <c r="AH18" s="8"/>
      <c r="AI18" s="8"/>
      <c r="AJ18" s="8"/>
      <c r="AK18" s="8">
        <v>600756</v>
      </c>
      <c r="AL18" s="8"/>
      <c r="AM18" s="8"/>
    </row>
    <row r="19" spans="1:39" ht="38.25" customHeight="1" x14ac:dyDescent="0.2">
      <c r="A19" s="24" t="s">
        <v>37</v>
      </c>
      <c r="B19" s="24"/>
      <c r="C19" s="22" t="s">
        <v>39</v>
      </c>
      <c r="D19" s="22"/>
      <c r="E19" s="4" t="s">
        <v>23</v>
      </c>
      <c r="F19" s="4">
        <v>2013</v>
      </c>
      <c r="G19" s="4">
        <v>2015</v>
      </c>
      <c r="H19" s="8">
        <v>1479920</v>
      </c>
      <c r="I19" s="8"/>
      <c r="J19" s="8">
        <v>329511</v>
      </c>
      <c r="K19" s="8"/>
      <c r="L19" s="8"/>
      <c r="M19" s="8"/>
      <c r="N19" s="8"/>
      <c r="O19" s="8">
        <v>0</v>
      </c>
      <c r="P19" s="8"/>
      <c r="Q19" s="8"/>
      <c r="R19" s="8"/>
      <c r="S19" s="8"/>
      <c r="T19" s="8">
        <v>0</v>
      </c>
      <c r="U19" s="8"/>
      <c r="V19" s="8"/>
      <c r="W19" s="8">
        <v>0</v>
      </c>
      <c r="X19" s="8"/>
      <c r="Y19" s="8"/>
      <c r="Z19" s="8"/>
      <c r="AA19" s="8">
        <v>0</v>
      </c>
      <c r="AB19" s="8"/>
      <c r="AC19" s="8"/>
      <c r="AD19" s="8"/>
      <c r="AE19" s="8"/>
      <c r="AF19" s="8">
        <v>0</v>
      </c>
      <c r="AG19" s="8"/>
      <c r="AH19" s="8"/>
      <c r="AI19" s="8"/>
      <c r="AJ19" s="8"/>
      <c r="AK19" s="8">
        <v>329511</v>
      </c>
      <c r="AL19" s="8"/>
      <c r="AM19" s="8"/>
    </row>
    <row r="20" spans="1:39" ht="38.25" customHeight="1" x14ac:dyDescent="0.2">
      <c r="A20" s="24" t="s">
        <v>38</v>
      </c>
      <c r="B20" s="24"/>
      <c r="C20" s="22" t="s">
        <v>41</v>
      </c>
      <c r="D20" s="22"/>
      <c r="E20" s="4" t="s">
        <v>35</v>
      </c>
      <c r="F20" s="4">
        <v>2010</v>
      </c>
      <c r="G20" s="4">
        <v>2020</v>
      </c>
      <c r="H20" s="8">
        <v>31477</v>
      </c>
      <c r="I20" s="8"/>
      <c r="J20" s="8">
        <v>1852</v>
      </c>
      <c r="K20" s="8"/>
      <c r="L20" s="8"/>
      <c r="M20" s="8"/>
      <c r="N20" s="8"/>
      <c r="O20" s="8">
        <v>3767</v>
      </c>
      <c r="P20" s="8"/>
      <c r="Q20" s="8"/>
      <c r="R20" s="8"/>
      <c r="S20" s="8"/>
      <c r="T20" s="8">
        <v>3801</v>
      </c>
      <c r="U20" s="8"/>
      <c r="V20" s="8"/>
      <c r="W20" s="8">
        <v>3837</v>
      </c>
      <c r="X20" s="8"/>
      <c r="Y20" s="8"/>
      <c r="Z20" s="8"/>
      <c r="AA20" s="8">
        <v>3804</v>
      </c>
      <c r="AB20" s="8"/>
      <c r="AC20" s="8"/>
      <c r="AD20" s="8"/>
      <c r="AE20" s="8"/>
      <c r="AF20" s="8">
        <v>1852</v>
      </c>
      <c r="AG20" s="8"/>
      <c r="AH20" s="8"/>
      <c r="AI20" s="8"/>
      <c r="AJ20" s="8"/>
      <c r="AK20" s="8">
        <v>0</v>
      </c>
      <c r="AL20" s="8"/>
      <c r="AM20" s="8"/>
    </row>
    <row r="21" spans="1:39" ht="38.25" customHeight="1" x14ac:dyDescent="0.2">
      <c r="A21" s="24" t="s">
        <v>69</v>
      </c>
      <c r="B21" s="24"/>
      <c r="C21" s="22" t="s">
        <v>42</v>
      </c>
      <c r="D21" s="22"/>
      <c r="E21" s="4" t="s">
        <v>25</v>
      </c>
      <c r="F21" s="4">
        <v>2013</v>
      </c>
      <c r="G21" s="4">
        <v>2015</v>
      </c>
      <c r="H21" s="8">
        <v>63378</v>
      </c>
      <c r="I21" s="8"/>
      <c r="J21" s="8">
        <f>17001+12366</f>
        <v>29367</v>
      </c>
      <c r="K21" s="8"/>
      <c r="L21" s="8"/>
      <c r="M21" s="8"/>
      <c r="N21" s="8"/>
      <c r="O21" s="8">
        <v>0</v>
      </c>
      <c r="P21" s="8"/>
      <c r="Q21" s="8"/>
      <c r="R21" s="8"/>
      <c r="S21" s="8"/>
      <c r="T21" s="8">
        <v>0</v>
      </c>
      <c r="U21" s="8"/>
      <c r="V21" s="8"/>
      <c r="W21" s="8">
        <v>0</v>
      </c>
      <c r="X21" s="8"/>
      <c r="Y21" s="8"/>
      <c r="Z21" s="8"/>
      <c r="AA21" s="8">
        <v>0</v>
      </c>
      <c r="AB21" s="8"/>
      <c r="AC21" s="8"/>
      <c r="AD21" s="8"/>
      <c r="AE21" s="8"/>
      <c r="AF21" s="8">
        <v>0</v>
      </c>
      <c r="AG21" s="8"/>
      <c r="AH21" s="8"/>
      <c r="AI21" s="8"/>
      <c r="AJ21" s="8"/>
      <c r="AK21" s="8">
        <f>J21</f>
        <v>29367</v>
      </c>
      <c r="AL21" s="8"/>
      <c r="AM21" s="8"/>
    </row>
    <row r="22" spans="1:39" ht="81" customHeight="1" x14ac:dyDescent="0.2">
      <c r="A22" s="24" t="s">
        <v>40</v>
      </c>
      <c r="B22" s="24"/>
      <c r="C22" s="22" t="s">
        <v>43</v>
      </c>
      <c r="D22" s="22"/>
      <c r="E22" s="4" t="s">
        <v>35</v>
      </c>
      <c r="F22" s="4">
        <v>2013</v>
      </c>
      <c r="G22" s="4">
        <v>2015</v>
      </c>
      <c r="H22" s="8">
        <v>644835</v>
      </c>
      <c r="I22" s="8"/>
      <c r="J22" s="8">
        <f>102635+283922</f>
        <v>386557</v>
      </c>
      <c r="K22" s="8"/>
      <c r="L22" s="8"/>
      <c r="M22" s="8"/>
      <c r="N22" s="8"/>
      <c r="O22" s="8">
        <v>0</v>
      </c>
      <c r="P22" s="8"/>
      <c r="Q22" s="8"/>
      <c r="R22" s="8"/>
      <c r="S22" s="8"/>
      <c r="T22" s="8">
        <v>0</v>
      </c>
      <c r="U22" s="8"/>
      <c r="V22" s="8"/>
      <c r="W22" s="8">
        <v>0</v>
      </c>
      <c r="X22" s="8"/>
      <c r="Y22" s="8"/>
      <c r="Z22" s="8"/>
      <c r="AA22" s="8">
        <v>0</v>
      </c>
      <c r="AB22" s="8"/>
      <c r="AC22" s="8"/>
      <c r="AD22" s="8"/>
      <c r="AE22" s="8"/>
      <c r="AF22" s="8">
        <v>0</v>
      </c>
      <c r="AG22" s="8"/>
      <c r="AH22" s="8"/>
      <c r="AI22" s="8"/>
      <c r="AJ22" s="8"/>
      <c r="AK22" s="8">
        <f>J22</f>
        <v>386557</v>
      </c>
      <c r="AL22" s="8"/>
      <c r="AM22" s="8"/>
    </row>
    <row r="23" spans="1:39" ht="27" customHeight="1" x14ac:dyDescent="0.2">
      <c r="A23" s="28" t="s">
        <v>44</v>
      </c>
      <c r="B23" s="28"/>
      <c r="C23" s="29" t="s">
        <v>17</v>
      </c>
      <c r="D23" s="29"/>
      <c r="E23" s="29"/>
      <c r="F23" s="29"/>
      <c r="G23" s="29"/>
      <c r="H23" s="9">
        <f>SUM(H24:I26)</f>
        <v>64137269.689999998</v>
      </c>
      <c r="I23" s="9"/>
      <c r="J23" s="9">
        <f>SUM(J24:N26)</f>
        <v>8965944</v>
      </c>
      <c r="K23" s="9"/>
      <c r="L23" s="9"/>
      <c r="M23" s="9"/>
      <c r="N23" s="9"/>
      <c r="O23" s="9">
        <f>SUM(O24:S26)</f>
        <v>2450000</v>
      </c>
      <c r="P23" s="9"/>
      <c r="Q23" s="9"/>
      <c r="R23" s="9"/>
      <c r="S23" s="9"/>
      <c r="T23" s="9">
        <f>SUM(T24:V26)</f>
        <v>12500000</v>
      </c>
      <c r="U23" s="9"/>
      <c r="V23" s="9"/>
      <c r="W23" s="9">
        <f>SUM(W24:Z26)</f>
        <v>12500000</v>
      </c>
      <c r="X23" s="9"/>
      <c r="Y23" s="9"/>
      <c r="Z23" s="9"/>
      <c r="AA23" s="9">
        <f>SUM(AA24:AE26)</f>
        <v>12500000</v>
      </c>
      <c r="AB23" s="9"/>
      <c r="AC23" s="9"/>
      <c r="AD23" s="9"/>
      <c r="AE23" s="9"/>
      <c r="AF23" s="9">
        <f>SUM(AF24:AJ26)</f>
        <v>12500000</v>
      </c>
      <c r="AG23" s="9"/>
      <c r="AH23" s="9"/>
      <c r="AI23" s="9"/>
      <c r="AJ23" s="9"/>
      <c r="AK23" s="9">
        <f>SUM(AK24:AM26)</f>
        <v>53936070</v>
      </c>
      <c r="AL23" s="9"/>
      <c r="AM23" s="9"/>
    </row>
    <row r="24" spans="1:39" ht="41.25" customHeight="1" x14ac:dyDescent="0.2">
      <c r="A24" s="24" t="s">
        <v>45</v>
      </c>
      <c r="B24" s="24"/>
      <c r="C24" s="22" t="s">
        <v>48</v>
      </c>
      <c r="D24" s="22"/>
      <c r="E24" s="4" t="s">
        <v>35</v>
      </c>
      <c r="F24" s="4">
        <v>2013</v>
      </c>
      <c r="G24" s="4">
        <v>2020</v>
      </c>
      <c r="H24" s="8">
        <v>55949543.689999998</v>
      </c>
      <c r="I24" s="8"/>
      <c r="J24" s="8">
        <v>1000000</v>
      </c>
      <c r="K24" s="8"/>
      <c r="L24" s="8"/>
      <c r="M24" s="8"/>
      <c r="N24" s="8"/>
      <c r="O24" s="8">
        <v>2450000</v>
      </c>
      <c r="P24" s="8"/>
      <c r="Q24" s="8"/>
      <c r="R24" s="8"/>
      <c r="S24" s="8"/>
      <c r="T24" s="8">
        <v>12500000</v>
      </c>
      <c r="U24" s="8"/>
      <c r="V24" s="8"/>
      <c r="W24" s="8">
        <v>12500000</v>
      </c>
      <c r="X24" s="8"/>
      <c r="Y24" s="8"/>
      <c r="Z24" s="8"/>
      <c r="AA24" s="8">
        <v>12500000</v>
      </c>
      <c r="AB24" s="8"/>
      <c r="AC24" s="8"/>
      <c r="AD24" s="8"/>
      <c r="AE24" s="8"/>
      <c r="AF24" s="8">
        <v>12500000</v>
      </c>
      <c r="AG24" s="8"/>
      <c r="AH24" s="8"/>
      <c r="AI24" s="8"/>
      <c r="AJ24" s="8"/>
      <c r="AK24" s="8">
        <v>53450000</v>
      </c>
      <c r="AL24" s="8"/>
      <c r="AM24" s="8"/>
    </row>
    <row r="25" spans="1:39" ht="63" customHeight="1" x14ac:dyDescent="0.2">
      <c r="A25" s="24" t="s">
        <v>46</v>
      </c>
      <c r="B25" s="24"/>
      <c r="C25" s="22" t="s">
        <v>80</v>
      </c>
      <c r="D25" s="22"/>
      <c r="E25" s="4" t="s">
        <v>35</v>
      </c>
      <c r="F25" s="4">
        <v>2012</v>
      </c>
      <c r="G25" s="4">
        <v>2015</v>
      </c>
      <c r="H25" s="8">
        <v>7937726</v>
      </c>
      <c r="I25" s="8"/>
      <c r="J25" s="8">
        <v>7765944</v>
      </c>
      <c r="K25" s="8"/>
      <c r="L25" s="8"/>
      <c r="M25" s="8"/>
      <c r="N25" s="8"/>
      <c r="O25" s="8">
        <v>0</v>
      </c>
      <c r="P25" s="8"/>
      <c r="Q25" s="8"/>
      <c r="R25" s="8"/>
      <c r="S25" s="8"/>
      <c r="T25" s="8">
        <v>0</v>
      </c>
      <c r="U25" s="8"/>
      <c r="V25" s="8"/>
      <c r="W25" s="8">
        <v>0</v>
      </c>
      <c r="X25" s="8"/>
      <c r="Y25" s="8"/>
      <c r="Z25" s="8"/>
      <c r="AA25" s="8">
        <v>0</v>
      </c>
      <c r="AB25" s="8"/>
      <c r="AC25" s="8"/>
      <c r="AD25" s="8"/>
      <c r="AE25" s="8"/>
      <c r="AF25" s="8">
        <v>0</v>
      </c>
      <c r="AG25" s="8"/>
      <c r="AH25" s="8"/>
      <c r="AI25" s="8"/>
      <c r="AJ25" s="8"/>
      <c r="AK25" s="8">
        <v>286070</v>
      </c>
      <c r="AL25" s="8"/>
      <c r="AM25" s="8"/>
    </row>
    <row r="26" spans="1:39" ht="53.25" customHeight="1" thickBot="1" x14ac:dyDescent="0.25">
      <c r="A26" s="36" t="s">
        <v>47</v>
      </c>
      <c r="B26" s="36"/>
      <c r="C26" s="37" t="s">
        <v>43</v>
      </c>
      <c r="D26" s="37"/>
      <c r="E26" s="5" t="s">
        <v>35</v>
      </c>
      <c r="F26" s="5">
        <v>2013</v>
      </c>
      <c r="G26" s="5">
        <v>2015</v>
      </c>
      <c r="H26" s="10">
        <v>250000</v>
      </c>
      <c r="I26" s="10"/>
      <c r="J26" s="10">
        <v>200000</v>
      </c>
      <c r="K26" s="10"/>
      <c r="L26" s="10"/>
      <c r="M26" s="10"/>
      <c r="N26" s="10"/>
      <c r="O26" s="10">
        <v>0</v>
      </c>
      <c r="P26" s="10"/>
      <c r="Q26" s="10"/>
      <c r="R26" s="10"/>
      <c r="S26" s="10"/>
      <c r="T26" s="10">
        <v>0</v>
      </c>
      <c r="U26" s="10"/>
      <c r="V26" s="10"/>
      <c r="W26" s="10">
        <v>0</v>
      </c>
      <c r="X26" s="10"/>
      <c r="Y26" s="10"/>
      <c r="Z26" s="10"/>
      <c r="AA26" s="10">
        <v>0</v>
      </c>
      <c r="AB26" s="10"/>
      <c r="AC26" s="10"/>
      <c r="AD26" s="10"/>
      <c r="AE26" s="10"/>
      <c r="AF26" s="10">
        <v>0</v>
      </c>
      <c r="AG26" s="10"/>
      <c r="AH26" s="10"/>
      <c r="AI26" s="10"/>
      <c r="AJ26" s="10"/>
      <c r="AK26" s="10">
        <v>200000</v>
      </c>
      <c r="AL26" s="10"/>
      <c r="AM26" s="10"/>
    </row>
    <row r="27" spans="1:39" ht="31.5" customHeight="1" x14ac:dyDescent="0.2">
      <c r="A27" s="25" t="s">
        <v>49</v>
      </c>
      <c r="B27" s="26"/>
      <c r="C27" s="27" t="s">
        <v>50</v>
      </c>
      <c r="D27" s="27"/>
      <c r="E27" s="27"/>
      <c r="F27" s="27"/>
      <c r="G27" s="27"/>
      <c r="H27" s="16">
        <v>0</v>
      </c>
      <c r="I27" s="16"/>
      <c r="J27" s="16">
        <v>0</v>
      </c>
      <c r="K27" s="16"/>
      <c r="L27" s="16"/>
      <c r="M27" s="16"/>
      <c r="N27" s="16"/>
      <c r="O27" s="16">
        <v>0</v>
      </c>
      <c r="P27" s="16"/>
      <c r="Q27" s="16"/>
      <c r="R27" s="16"/>
      <c r="S27" s="16"/>
      <c r="T27" s="16">
        <v>0</v>
      </c>
      <c r="U27" s="16"/>
      <c r="V27" s="16"/>
      <c r="W27" s="16">
        <v>0</v>
      </c>
      <c r="X27" s="16"/>
      <c r="Y27" s="16"/>
      <c r="Z27" s="16"/>
      <c r="AA27" s="16">
        <v>0</v>
      </c>
      <c r="AB27" s="16"/>
      <c r="AC27" s="16"/>
      <c r="AD27" s="16"/>
      <c r="AE27" s="16"/>
      <c r="AF27" s="16">
        <v>0</v>
      </c>
      <c r="AG27" s="16"/>
      <c r="AH27" s="16"/>
      <c r="AI27" s="16"/>
      <c r="AJ27" s="16"/>
      <c r="AK27" s="11">
        <v>0</v>
      </c>
      <c r="AL27" s="11"/>
      <c r="AM27" s="12"/>
    </row>
    <row r="28" spans="1:39" ht="2.25" hidden="1" customHeight="1" thickBot="1" x14ac:dyDescent="0.25">
      <c r="A28" s="35"/>
      <c r="B28" s="17"/>
      <c r="C28" s="34"/>
      <c r="D28" s="34"/>
      <c r="E28" s="34"/>
      <c r="F28" s="34"/>
      <c r="G28" s="3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6"/>
      <c r="AM28" s="7"/>
    </row>
    <row r="29" spans="1:39" ht="32.25" customHeight="1" x14ac:dyDescent="0.2">
      <c r="A29" s="32" t="s">
        <v>51</v>
      </c>
      <c r="B29" s="32"/>
      <c r="C29" s="33" t="s">
        <v>15</v>
      </c>
      <c r="D29" s="33"/>
      <c r="E29" s="33"/>
      <c r="F29" s="33"/>
      <c r="G29" s="33"/>
      <c r="H29" s="14">
        <v>0</v>
      </c>
      <c r="I29" s="14"/>
      <c r="J29" s="14">
        <v>0</v>
      </c>
      <c r="K29" s="14"/>
      <c r="L29" s="14"/>
      <c r="M29" s="14"/>
      <c r="N29" s="14"/>
      <c r="O29" s="14">
        <v>0</v>
      </c>
      <c r="P29" s="14"/>
      <c r="Q29" s="14"/>
      <c r="R29" s="14"/>
      <c r="S29" s="14"/>
      <c r="T29" s="14">
        <v>0</v>
      </c>
      <c r="U29" s="14"/>
      <c r="V29" s="14"/>
      <c r="W29" s="14">
        <v>0</v>
      </c>
      <c r="X29" s="14"/>
      <c r="Y29" s="14"/>
      <c r="Z29" s="14"/>
      <c r="AA29" s="14">
        <v>0</v>
      </c>
      <c r="AB29" s="14"/>
      <c r="AC29" s="14"/>
      <c r="AD29" s="14"/>
      <c r="AE29" s="14"/>
      <c r="AF29" s="14">
        <v>0</v>
      </c>
      <c r="AG29" s="14"/>
      <c r="AH29" s="14"/>
      <c r="AI29" s="14"/>
      <c r="AJ29" s="14"/>
      <c r="AK29" s="13">
        <v>0</v>
      </c>
      <c r="AL29" s="13"/>
      <c r="AM29" s="13"/>
    </row>
    <row r="30" spans="1:39" ht="26.25" customHeight="1" thickBot="1" x14ac:dyDescent="0.25">
      <c r="A30" s="30" t="s">
        <v>52</v>
      </c>
      <c r="B30" s="30"/>
      <c r="C30" s="31" t="s">
        <v>17</v>
      </c>
      <c r="D30" s="31"/>
      <c r="E30" s="31"/>
      <c r="F30" s="31"/>
      <c r="G30" s="31"/>
      <c r="H30" s="15">
        <v>0</v>
      </c>
      <c r="I30" s="15"/>
      <c r="J30" s="15">
        <v>0</v>
      </c>
      <c r="K30" s="15"/>
      <c r="L30" s="15"/>
      <c r="M30" s="15"/>
      <c r="N30" s="15"/>
      <c r="O30" s="15">
        <v>0</v>
      </c>
      <c r="P30" s="15"/>
      <c r="Q30" s="15"/>
      <c r="R30" s="15"/>
      <c r="S30" s="15"/>
      <c r="T30" s="15">
        <v>0</v>
      </c>
      <c r="U30" s="15"/>
      <c r="V30" s="15"/>
      <c r="W30" s="15">
        <v>0</v>
      </c>
      <c r="X30" s="15"/>
      <c r="Y30" s="15"/>
      <c r="Z30" s="15"/>
      <c r="AA30" s="15">
        <v>0</v>
      </c>
      <c r="AB30" s="15"/>
      <c r="AC30" s="15"/>
      <c r="AD30" s="15"/>
      <c r="AE30" s="15"/>
      <c r="AF30" s="15">
        <v>0</v>
      </c>
      <c r="AG30" s="15"/>
      <c r="AH30" s="15"/>
      <c r="AI30" s="15"/>
      <c r="AJ30" s="15"/>
      <c r="AK30" s="23">
        <v>0</v>
      </c>
      <c r="AL30" s="23"/>
      <c r="AM30" s="23"/>
    </row>
    <row r="31" spans="1:39" ht="46.5" customHeight="1" x14ac:dyDescent="0.2">
      <c r="A31" s="25" t="s">
        <v>53</v>
      </c>
      <c r="B31" s="26"/>
      <c r="C31" s="27" t="s">
        <v>54</v>
      </c>
      <c r="D31" s="27"/>
      <c r="E31" s="27"/>
      <c r="F31" s="27"/>
      <c r="G31" s="27"/>
      <c r="H31" s="11">
        <f>H32+H33</f>
        <v>14081045</v>
      </c>
      <c r="I31" s="11"/>
      <c r="J31" s="11">
        <f>J32+J33</f>
        <v>5850000</v>
      </c>
      <c r="K31" s="11"/>
      <c r="L31" s="11"/>
      <c r="M31" s="11"/>
      <c r="N31" s="11"/>
      <c r="O31" s="11">
        <f>O32+O33</f>
        <v>6580000</v>
      </c>
      <c r="P31" s="11"/>
      <c r="Q31" s="11"/>
      <c r="R31" s="11"/>
      <c r="S31" s="11"/>
      <c r="T31" s="11">
        <v>0</v>
      </c>
      <c r="U31" s="11"/>
      <c r="V31" s="11"/>
      <c r="W31" s="11">
        <v>0</v>
      </c>
      <c r="X31" s="11"/>
      <c r="Y31" s="11"/>
      <c r="Z31" s="11"/>
      <c r="AA31" s="11">
        <v>0</v>
      </c>
      <c r="AB31" s="11"/>
      <c r="AC31" s="11"/>
      <c r="AD31" s="11"/>
      <c r="AE31" s="11"/>
      <c r="AF31" s="11">
        <v>0</v>
      </c>
      <c r="AG31" s="11"/>
      <c r="AH31" s="11"/>
      <c r="AI31" s="11"/>
      <c r="AJ31" s="11"/>
      <c r="AK31" s="11">
        <f>AK32+AK33</f>
        <v>12430000</v>
      </c>
      <c r="AL31" s="11"/>
      <c r="AM31" s="12"/>
    </row>
    <row r="32" spans="1:39" ht="25.5" customHeight="1" x14ac:dyDescent="0.2">
      <c r="A32" s="28" t="s">
        <v>55</v>
      </c>
      <c r="B32" s="28"/>
      <c r="C32" s="29" t="s">
        <v>15</v>
      </c>
      <c r="D32" s="29"/>
      <c r="E32" s="29"/>
      <c r="F32" s="29"/>
      <c r="G32" s="29"/>
      <c r="H32" s="9">
        <v>0</v>
      </c>
      <c r="I32" s="9"/>
      <c r="J32" s="9">
        <v>0</v>
      </c>
      <c r="K32" s="9"/>
      <c r="L32" s="9"/>
      <c r="M32" s="9"/>
      <c r="N32" s="9"/>
      <c r="O32" s="9">
        <v>0</v>
      </c>
      <c r="P32" s="9"/>
      <c r="Q32" s="9"/>
      <c r="R32" s="9"/>
      <c r="S32" s="9"/>
      <c r="T32" s="9">
        <v>0</v>
      </c>
      <c r="U32" s="9"/>
      <c r="V32" s="9"/>
      <c r="W32" s="9">
        <v>0</v>
      </c>
      <c r="X32" s="9"/>
      <c r="Y32" s="9"/>
      <c r="Z32" s="9"/>
      <c r="AA32" s="9">
        <v>0</v>
      </c>
      <c r="AB32" s="9"/>
      <c r="AC32" s="9"/>
      <c r="AD32" s="9"/>
      <c r="AE32" s="9"/>
      <c r="AF32" s="9">
        <v>0</v>
      </c>
      <c r="AG32" s="9"/>
      <c r="AH32" s="9"/>
      <c r="AI32" s="9"/>
      <c r="AJ32" s="9"/>
      <c r="AK32" s="9">
        <v>0</v>
      </c>
      <c r="AL32" s="9"/>
      <c r="AM32" s="9"/>
    </row>
    <row r="33" spans="1:39" ht="25.5" customHeight="1" x14ac:dyDescent="0.2">
      <c r="A33" s="28" t="s">
        <v>56</v>
      </c>
      <c r="B33" s="28"/>
      <c r="C33" s="29" t="s">
        <v>17</v>
      </c>
      <c r="D33" s="29"/>
      <c r="E33" s="29"/>
      <c r="F33" s="29"/>
      <c r="G33" s="29"/>
      <c r="H33" s="9">
        <f>SUM(H34:I41)</f>
        <v>14081045</v>
      </c>
      <c r="I33" s="9"/>
      <c r="J33" s="9">
        <f>SUM(J34:N41)</f>
        <v>5850000</v>
      </c>
      <c r="K33" s="9"/>
      <c r="L33" s="9"/>
      <c r="M33" s="9"/>
      <c r="N33" s="9"/>
      <c r="O33" s="9">
        <f>SUM(O34:S41)</f>
        <v>6580000</v>
      </c>
      <c r="P33" s="9"/>
      <c r="Q33" s="9"/>
      <c r="R33" s="9"/>
      <c r="S33" s="9"/>
      <c r="T33" s="9">
        <v>0</v>
      </c>
      <c r="U33" s="9"/>
      <c r="V33" s="9"/>
      <c r="W33" s="9">
        <v>0</v>
      </c>
      <c r="X33" s="9"/>
      <c r="Y33" s="9"/>
      <c r="Z33" s="9"/>
      <c r="AA33" s="9">
        <v>0</v>
      </c>
      <c r="AB33" s="9"/>
      <c r="AC33" s="9"/>
      <c r="AD33" s="9"/>
      <c r="AE33" s="9"/>
      <c r="AF33" s="9">
        <v>0</v>
      </c>
      <c r="AG33" s="9"/>
      <c r="AH33" s="9"/>
      <c r="AI33" s="9"/>
      <c r="AJ33" s="9"/>
      <c r="AK33" s="9">
        <f>SUM(AK34:AM41)</f>
        <v>12430000</v>
      </c>
      <c r="AL33" s="9"/>
      <c r="AM33" s="9"/>
    </row>
    <row r="34" spans="1:39" ht="36" customHeight="1" x14ac:dyDescent="0.2">
      <c r="A34" s="24" t="s">
        <v>57</v>
      </c>
      <c r="B34" s="24"/>
      <c r="C34" s="22" t="s">
        <v>72</v>
      </c>
      <c r="D34" s="22"/>
      <c r="E34" s="4" t="s">
        <v>35</v>
      </c>
      <c r="F34" s="4">
        <v>2015</v>
      </c>
      <c r="G34" s="4">
        <v>2016</v>
      </c>
      <c r="H34" s="8">
        <v>800000</v>
      </c>
      <c r="I34" s="8"/>
      <c r="J34" s="8">
        <v>400000</v>
      </c>
      <c r="K34" s="8"/>
      <c r="L34" s="8"/>
      <c r="M34" s="8"/>
      <c r="N34" s="8"/>
      <c r="O34" s="8">
        <v>400000</v>
      </c>
      <c r="P34" s="8"/>
      <c r="Q34" s="8"/>
      <c r="R34" s="8"/>
      <c r="S34" s="8"/>
      <c r="T34" s="8">
        <v>0</v>
      </c>
      <c r="U34" s="8"/>
      <c r="V34" s="8"/>
      <c r="W34" s="8">
        <v>0</v>
      </c>
      <c r="X34" s="8"/>
      <c r="Y34" s="8"/>
      <c r="Z34" s="8"/>
      <c r="AA34" s="8">
        <v>0</v>
      </c>
      <c r="AB34" s="8"/>
      <c r="AC34" s="8"/>
      <c r="AD34" s="8"/>
      <c r="AE34" s="8"/>
      <c r="AF34" s="8">
        <v>0</v>
      </c>
      <c r="AG34" s="8"/>
      <c r="AH34" s="8"/>
      <c r="AI34" s="8"/>
      <c r="AJ34" s="8"/>
      <c r="AK34" s="8">
        <v>800000</v>
      </c>
      <c r="AL34" s="8"/>
      <c r="AM34" s="8"/>
    </row>
    <row r="35" spans="1:39" ht="38.25" customHeight="1" x14ac:dyDescent="0.2">
      <c r="A35" s="24" t="s">
        <v>58</v>
      </c>
      <c r="B35" s="24"/>
      <c r="C35" s="22" t="s">
        <v>73</v>
      </c>
      <c r="D35" s="22"/>
      <c r="E35" s="4" t="s">
        <v>35</v>
      </c>
      <c r="F35" s="4">
        <v>2015</v>
      </c>
      <c r="G35" s="4">
        <v>2016</v>
      </c>
      <c r="H35" s="8">
        <f>J35+O35</f>
        <v>420000</v>
      </c>
      <c r="I35" s="8"/>
      <c r="J35" s="8">
        <f>100000+100000+70000</f>
        <v>270000</v>
      </c>
      <c r="K35" s="8"/>
      <c r="L35" s="8"/>
      <c r="M35" s="8"/>
      <c r="N35" s="8"/>
      <c r="O35" s="8">
        <f>250000-100000</f>
        <v>150000</v>
      </c>
      <c r="P35" s="8"/>
      <c r="Q35" s="8"/>
      <c r="R35" s="8"/>
      <c r="S35" s="8"/>
      <c r="T35" s="8">
        <v>0</v>
      </c>
      <c r="U35" s="8"/>
      <c r="V35" s="8"/>
      <c r="W35" s="8">
        <v>0</v>
      </c>
      <c r="X35" s="8"/>
      <c r="Y35" s="8"/>
      <c r="Z35" s="8"/>
      <c r="AA35" s="8">
        <v>0</v>
      </c>
      <c r="AB35" s="8"/>
      <c r="AC35" s="8"/>
      <c r="AD35" s="8"/>
      <c r="AE35" s="8"/>
      <c r="AF35" s="8">
        <v>0</v>
      </c>
      <c r="AG35" s="8"/>
      <c r="AH35" s="8"/>
      <c r="AI35" s="8"/>
      <c r="AJ35" s="8"/>
      <c r="AK35" s="8">
        <v>420000</v>
      </c>
      <c r="AL35" s="8"/>
      <c r="AM35" s="8"/>
    </row>
    <row r="36" spans="1:39" ht="39.200000000000003" customHeight="1" x14ac:dyDescent="0.2">
      <c r="A36" s="24" t="s">
        <v>59</v>
      </c>
      <c r="B36" s="24"/>
      <c r="C36" s="22" t="s">
        <v>64</v>
      </c>
      <c r="D36" s="22"/>
      <c r="E36" s="4" t="s">
        <v>35</v>
      </c>
      <c r="F36" s="4">
        <v>2012</v>
      </c>
      <c r="G36" s="4">
        <v>2016</v>
      </c>
      <c r="H36" s="8">
        <v>2362093</v>
      </c>
      <c r="I36" s="8"/>
      <c r="J36" s="8">
        <v>780000</v>
      </c>
      <c r="K36" s="8"/>
      <c r="L36" s="8"/>
      <c r="M36" s="8"/>
      <c r="N36" s="8"/>
      <c r="O36" s="8">
        <v>0</v>
      </c>
      <c r="P36" s="8"/>
      <c r="Q36" s="8"/>
      <c r="R36" s="8"/>
      <c r="S36" s="8"/>
      <c r="T36" s="8">
        <v>0</v>
      </c>
      <c r="U36" s="8"/>
      <c r="V36" s="8"/>
      <c r="W36" s="8">
        <v>0</v>
      </c>
      <c r="X36" s="8"/>
      <c r="Y36" s="8"/>
      <c r="Z36" s="8"/>
      <c r="AA36" s="8">
        <v>0</v>
      </c>
      <c r="AB36" s="8"/>
      <c r="AC36" s="8"/>
      <c r="AD36" s="8"/>
      <c r="AE36" s="8"/>
      <c r="AF36" s="8">
        <v>0</v>
      </c>
      <c r="AG36" s="8"/>
      <c r="AH36" s="8"/>
      <c r="AI36" s="8"/>
      <c r="AJ36" s="8"/>
      <c r="AK36" s="8">
        <v>780000</v>
      </c>
      <c r="AL36" s="8"/>
      <c r="AM36" s="8"/>
    </row>
    <row r="37" spans="1:39" ht="39.200000000000003" customHeight="1" x14ac:dyDescent="0.2">
      <c r="A37" s="24" t="s">
        <v>60</v>
      </c>
      <c r="B37" s="24"/>
      <c r="C37" s="22" t="s">
        <v>77</v>
      </c>
      <c r="D37" s="22"/>
      <c r="E37" s="4" t="s">
        <v>35</v>
      </c>
      <c r="F37" s="4">
        <v>2015</v>
      </c>
      <c r="G37" s="4">
        <v>2016</v>
      </c>
      <c r="H37" s="8">
        <v>480000</v>
      </c>
      <c r="I37" s="8"/>
      <c r="J37" s="8">
        <v>100000</v>
      </c>
      <c r="K37" s="8"/>
      <c r="L37" s="8"/>
      <c r="M37" s="8"/>
      <c r="N37" s="8"/>
      <c r="O37" s="8">
        <v>380000</v>
      </c>
      <c r="P37" s="8"/>
      <c r="Q37" s="8"/>
      <c r="R37" s="8"/>
      <c r="S37" s="8"/>
      <c r="T37" s="8">
        <v>0</v>
      </c>
      <c r="U37" s="8"/>
      <c r="V37" s="8"/>
      <c r="W37" s="8">
        <v>0</v>
      </c>
      <c r="X37" s="8"/>
      <c r="Y37" s="8"/>
      <c r="Z37" s="8"/>
      <c r="AA37" s="8">
        <v>0</v>
      </c>
      <c r="AB37" s="8"/>
      <c r="AC37" s="8"/>
      <c r="AD37" s="8"/>
      <c r="AE37" s="8"/>
      <c r="AF37" s="8">
        <v>0</v>
      </c>
      <c r="AG37" s="8"/>
      <c r="AH37" s="8"/>
      <c r="AI37" s="8"/>
      <c r="AJ37" s="8"/>
      <c r="AK37" s="8">
        <v>480000</v>
      </c>
      <c r="AL37" s="8"/>
      <c r="AM37" s="8"/>
    </row>
    <row r="38" spans="1:39" ht="46.5" customHeight="1" x14ac:dyDescent="0.2">
      <c r="A38" s="24" t="s">
        <v>61</v>
      </c>
      <c r="B38" s="24"/>
      <c r="C38" s="22" t="s">
        <v>74</v>
      </c>
      <c r="D38" s="22"/>
      <c r="E38" s="4" t="s">
        <v>35</v>
      </c>
      <c r="F38" s="4">
        <v>2015</v>
      </c>
      <c r="G38" s="4">
        <v>2016</v>
      </c>
      <c r="H38" s="8">
        <v>350000</v>
      </c>
      <c r="I38" s="8"/>
      <c r="J38" s="8">
        <v>50000</v>
      </c>
      <c r="K38" s="8"/>
      <c r="L38" s="8"/>
      <c r="M38" s="8"/>
      <c r="N38" s="8"/>
      <c r="O38" s="8">
        <v>300000</v>
      </c>
      <c r="P38" s="8"/>
      <c r="Q38" s="8"/>
      <c r="R38" s="8"/>
      <c r="S38" s="8"/>
      <c r="T38" s="8">
        <v>0</v>
      </c>
      <c r="U38" s="8"/>
      <c r="V38" s="8"/>
      <c r="W38" s="8">
        <v>0</v>
      </c>
      <c r="X38" s="8"/>
      <c r="Y38" s="8"/>
      <c r="Z38" s="8"/>
      <c r="AA38" s="8">
        <v>0</v>
      </c>
      <c r="AB38" s="8"/>
      <c r="AC38" s="8"/>
      <c r="AD38" s="8"/>
      <c r="AE38" s="8"/>
      <c r="AF38" s="8">
        <v>0</v>
      </c>
      <c r="AG38" s="8"/>
      <c r="AH38" s="8"/>
      <c r="AI38" s="8"/>
      <c r="AJ38" s="8"/>
      <c r="AK38" s="8">
        <v>350000</v>
      </c>
      <c r="AL38" s="8"/>
      <c r="AM38" s="8"/>
    </row>
    <row r="39" spans="1:39" ht="41.25" customHeight="1" x14ac:dyDescent="0.2">
      <c r="A39" s="24" t="s">
        <v>62</v>
      </c>
      <c r="B39" s="24"/>
      <c r="C39" s="22" t="s">
        <v>66</v>
      </c>
      <c r="D39" s="22"/>
      <c r="E39" s="4" t="s">
        <v>35</v>
      </c>
      <c r="F39" s="4">
        <v>2013</v>
      </c>
      <c r="G39" s="4">
        <v>2016</v>
      </c>
      <c r="H39" s="8">
        <v>4468952</v>
      </c>
      <c r="I39" s="8"/>
      <c r="J39" s="8">
        <v>2800000</v>
      </c>
      <c r="K39" s="8"/>
      <c r="L39" s="8"/>
      <c r="M39" s="8"/>
      <c r="N39" s="8"/>
      <c r="O39" s="8">
        <v>1600000</v>
      </c>
      <c r="P39" s="8"/>
      <c r="Q39" s="8"/>
      <c r="R39" s="8"/>
      <c r="S39" s="8"/>
      <c r="T39" s="8">
        <v>0</v>
      </c>
      <c r="U39" s="8"/>
      <c r="V39" s="8"/>
      <c r="W39" s="8">
        <v>0</v>
      </c>
      <c r="X39" s="8"/>
      <c r="Y39" s="8"/>
      <c r="Z39" s="8"/>
      <c r="AA39" s="8">
        <v>0</v>
      </c>
      <c r="AB39" s="8"/>
      <c r="AC39" s="8"/>
      <c r="AD39" s="8"/>
      <c r="AE39" s="8"/>
      <c r="AF39" s="8">
        <v>0</v>
      </c>
      <c r="AG39" s="8"/>
      <c r="AH39" s="8"/>
      <c r="AI39" s="8"/>
      <c r="AJ39" s="8"/>
      <c r="AK39" s="8">
        <v>4400000</v>
      </c>
      <c r="AL39" s="8"/>
      <c r="AM39" s="8"/>
    </row>
    <row r="40" spans="1:39" ht="36.75" customHeight="1" x14ac:dyDescent="0.2">
      <c r="A40" s="24" t="s">
        <v>63</v>
      </c>
      <c r="B40" s="24"/>
      <c r="C40" s="22" t="s">
        <v>75</v>
      </c>
      <c r="D40" s="22"/>
      <c r="E40" s="4" t="s">
        <v>35</v>
      </c>
      <c r="F40" s="4">
        <v>2015</v>
      </c>
      <c r="G40" s="4">
        <v>2016</v>
      </c>
      <c r="H40" s="8">
        <v>4900000</v>
      </c>
      <c r="I40" s="8"/>
      <c r="J40" s="8">
        <v>1400000</v>
      </c>
      <c r="K40" s="8"/>
      <c r="L40" s="8"/>
      <c r="M40" s="8"/>
      <c r="N40" s="8"/>
      <c r="O40" s="8">
        <v>3500000</v>
      </c>
      <c r="P40" s="8"/>
      <c r="Q40" s="8"/>
      <c r="R40" s="8"/>
      <c r="S40" s="8"/>
      <c r="T40" s="8">
        <v>0</v>
      </c>
      <c r="U40" s="8"/>
      <c r="V40" s="8"/>
      <c r="W40" s="8">
        <v>0</v>
      </c>
      <c r="X40" s="8"/>
      <c r="Y40" s="8"/>
      <c r="Z40" s="8"/>
      <c r="AA40" s="8">
        <v>0</v>
      </c>
      <c r="AB40" s="8"/>
      <c r="AC40" s="8"/>
      <c r="AD40" s="8"/>
      <c r="AE40" s="8"/>
      <c r="AF40" s="8">
        <v>0</v>
      </c>
      <c r="AG40" s="8"/>
      <c r="AH40" s="8"/>
      <c r="AI40" s="8"/>
      <c r="AJ40" s="8"/>
      <c r="AK40" s="8">
        <v>4900000</v>
      </c>
      <c r="AL40" s="8"/>
      <c r="AM40" s="8"/>
    </row>
    <row r="41" spans="1:39" ht="57" customHeight="1" x14ac:dyDescent="0.2">
      <c r="A41" s="24" t="s">
        <v>65</v>
      </c>
      <c r="B41" s="24"/>
      <c r="C41" s="22" t="s">
        <v>76</v>
      </c>
      <c r="D41" s="22"/>
      <c r="E41" s="4" t="s">
        <v>35</v>
      </c>
      <c r="F41" s="4">
        <v>2015</v>
      </c>
      <c r="G41" s="4">
        <v>2016</v>
      </c>
      <c r="H41" s="8">
        <v>300000</v>
      </c>
      <c r="I41" s="8"/>
      <c r="J41" s="8">
        <v>50000</v>
      </c>
      <c r="K41" s="8"/>
      <c r="L41" s="8"/>
      <c r="M41" s="8"/>
      <c r="N41" s="8"/>
      <c r="O41" s="8">
        <v>250000</v>
      </c>
      <c r="P41" s="8"/>
      <c r="Q41" s="8"/>
      <c r="R41" s="8"/>
      <c r="S41" s="8"/>
      <c r="T41" s="8">
        <v>0</v>
      </c>
      <c r="U41" s="8"/>
      <c r="V41" s="8"/>
      <c r="W41" s="8">
        <v>0</v>
      </c>
      <c r="X41" s="8"/>
      <c r="Y41" s="8"/>
      <c r="Z41" s="8"/>
      <c r="AA41" s="8">
        <v>0</v>
      </c>
      <c r="AB41" s="8"/>
      <c r="AC41" s="8"/>
      <c r="AD41" s="8"/>
      <c r="AE41" s="8"/>
      <c r="AF41" s="8">
        <v>0</v>
      </c>
      <c r="AG41" s="8"/>
      <c r="AH41" s="8"/>
      <c r="AI41" s="8"/>
      <c r="AJ41" s="8"/>
      <c r="AK41" s="8">
        <v>300000</v>
      </c>
      <c r="AL41" s="8"/>
      <c r="AM41" s="8"/>
    </row>
    <row r="42" spans="1:39" ht="38.25" customHeight="1" x14ac:dyDescent="0.2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1"/>
    </row>
    <row r="43" spans="1:39" ht="38.25" customHeight="1" x14ac:dyDescent="0.2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1"/>
    </row>
    <row r="44" spans="1:39" ht="11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1"/>
    </row>
    <row r="45" spans="1:39" ht="38.25" customHeight="1" x14ac:dyDescent="0.2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1"/>
    </row>
    <row r="46" spans="1:39" ht="38.25" customHeight="1" x14ac:dyDescent="0.2"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1"/>
    </row>
    <row r="47" spans="1:39" ht="38.25" customHeight="1" x14ac:dyDescent="0.2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1"/>
    </row>
    <row r="48" spans="1:39" ht="39.200000000000003" customHeight="1" x14ac:dyDescent="0.2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1"/>
    </row>
    <row r="49" spans="4:38" ht="39.200000000000003" customHeight="1" x14ac:dyDescent="0.2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1"/>
    </row>
    <row r="50" spans="4:38" ht="38.25" customHeight="1" x14ac:dyDescent="0.2"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1"/>
    </row>
  </sheetData>
  <sheetProtection sheet="1"/>
  <mergeCells count="378">
    <mergeCell ref="AA41:AE41"/>
    <mergeCell ref="C37:D37"/>
    <mergeCell ref="AA37:AE37"/>
    <mergeCell ref="AA36:AE36"/>
    <mergeCell ref="AA38:AE38"/>
    <mergeCell ref="J39:N39"/>
    <mergeCell ref="O39:S39"/>
    <mergeCell ref="T39:V39"/>
    <mergeCell ref="AK18:AM18"/>
    <mergeCell ref="C18:D18"/>
    <mergeCell ref="H18:I18"/>
    <mergeCell ref="J18:N18"/>
    <mergeCell ref="O18:S18"/>
    <mergeCell ref="T18:V18"/>
    <mergeCell ref="W18:Z18"/>
    <mergeCell ref="J19:N19"/>
    <mergeCell ref="O19:S19"/>
    <mergeCell ref="T19:V19"/>
    <mergeCell ref="W19:Z19"/>
    <mergeCell ref="AF19:AJ19"/>
    <mergeCell ref="C19:D19"/>
    <mergeCell ref="H19:I19"/>
    <mergeCell ref="O23:S23"/>
    <mergeCell ref="T23:V23"/>
    <mergeCell ref="W8:Z8"/>
    <mergeCell ref="AF8:AJ8"/>
    <mergeCell ref="W9:Z9"/>
    <mergeCell ref="AF9:AJ9"/>
    <mergeCell ref="W10:Z10"/>
    <mergeCell ref="AF10:AJ10"/>
    <mergeCell ref="J9:N9"/>
    <mergeCell ref="O9:S9"/>
    <mergeCell ref="T9:V9"/>
    <mergeCell ref="J10:N10"/>
    <mergeCell ref="O10:S10"/>
    <mergeCell ref="T10:V10"/>
    <mergeCell ref="AK16:AM16"/>
    <mergeCell ref="A16:B16"/>
    <mergeCell ref="C16:D16"/>
    <mergeCell ref="H16:I16"/>
    <mergeCell ref="J16:N16"/>
    <mergeCell ref="O16:S16"/>
    <mergeCell ref="T16:V16"/>
    <mergeCell ref="AA5:AE6"/>
    <mergeCell ref="AA7:AE7"/>
    <mergeCell ref="AA8:AE8"/>
    <mergeCell ref="AA9:AE9"/>
    <mergeCell ref="AA10:AE10"/>
    <mergeCell ref="AA11:AE11"/>
    <mergeCell ref="AK9:AM9"/>
    <mergeCell ref="W16:Z16"/>
    <mergeCell ref="AF16:AJ16"/>
    <mergeCell ref="O5:S6"/>
    <mergeCell ref="T5:V6"/>
    <mergeCell ref="W5:Z6"/>
    <mergeCell ref="AF5:AJ6"/>
    <mergeCell ref="AK5:AM6"/>
    <mergeCell ref="A9:B9"/>
    <mergeCell ref="A8:B8"/>
    <mergeCell ref="A7:B7"/>
    <mergeCell ref="AK17:AM17"/>
    <mergeCell ref="O17:S17"/>
    <mergeCell ref="T17:V17"/>
    <mergeCell ref="W17:Z17"/>
    <mergeCell ref="Q3:R3"/>
    <mergeCell ref="F5:G5"/>
    <mergeCell ref="H5:I6"/>
    <mergeCell ref="J5:N6"/>
    <mergeCell ref="J8:N8"/>
    <mergeCell ref="O8:S8"/>
    <mergeCell ref="W7:Z7"/>
    <mergeCell ref="AF7:AJ7"/>
    <mergeCell ref="AK7:AM7"/>
    <mergeCell ref="AK8:AM8"/>
    <mergeCell ref="C9:G9"/>
    <mergeCell ref="H9:I9"/>
    <mergeCell ref="C8:G8"/>
    <mergeCell ref="H8:I8"/>
    <mergeCell ref="T8:V8"/>
    <mergeCell ref="J7:N7"/>
    <mergeCell ref="O7:S7"/>
    <mergeCell ref="T7:V7"/>
    <mergeCell ref="C7:G7"/>
    <mergeCell ref="H7:I7"/>
    <mergeCell ref="A1:Q1"/>
    <mergeCell ref="R1:AK1"/>
    <mergeCell ref="AJ3:AK3"/>
    <mergeCell ref="X3:Y3"/>
    <mergeCell ref="AG3:AI3"/>
    <mergeCell ref="A2:H2"/>
    <mergeCell ref="I2:AK2"/>
    <mergeCell ref="B3:J3"/>
    <mergeCell ref="E5:E6"/>
    <mergeCell ref="A4:AK4"/>
    <mergeCell ref="K3:L3"/>
    <mergeCell ref="M3:O3"/>
    <mergeCell ref="S3:T3"/>
    <mergeCell ref="V3:W3"/>
    <mergeCell ref="A5:B6"/>
    <mergeCell ref="Z3:AF3"/>
    <mergeCell ref="C5:D6"/>
    <mergeCell ref="C10:G10"/>
    <mergeCell ref="W11:Z11"/>
    <mergeCell ref="AF11:AJ11"/>
    <mergeCell ref="A12:B12"/>
    <mergeCell ref="C12:D12"/>
    <mergeCell ref="H12:I12"/>
    <mergeCell ref="J12:N12"/>
    <mergeCell ref="O12:S12"/>
    <mergeCell ref="T12:V12"/>
    <mergeCell ref="A11:B11"/>
    <mergeCell ref="C11:G11"/>
    <mergeCell ref="H11:I11"/>
    <mergeCell ref="J11:N11"/>
    <mergeCell ref="O11:S11"/>
    <mergeCell ref="T11:V11"/>
    <mergeCell ref="H10:I10"/>
    <mergeCell ref="AA12:AE12"/>
    <mergeCell ref="A10:B10"/>
    <mergeCell ref="A14:B14"/>
    <mergeCell ref="C14:D14"/>
    <mergeCell ref="H14:I14"/>
    <mergeCell ref="J14:N14"/>
    <mergeCell ref="O14:S14"/>
    <mergeCell ref="T14:V14"/>
    <mergeCell ref="W14:Z14"/>
    <mergeCell ref="AF14:AJ14"/>
    <mergeCell ref="W12:Z12"/>
    <mergeCell ref="AF12:AJ12"/>
    <mergeCell ref="A13:B13"/>
    <mergeCell ref="C13:D13"/>
    <mergeCell ref="H13:I13"/>
    <mergeCell ref="J13:N13"/>
    <mergeCell ref="O13:S13"/>
    <mergeCell ref="T13:V13"/>
    <mergeCell ref="W13:Z13"/>
    <mergeCell ref="AF13:AJ13"/>
    <mergeCell ref="AA13:AE13"/>
    <mergeCell ref="AA14:AE14"/>
    <mergeCell ref="A15:B15"/>
    <mergeCell ref="C15:D15"/>
    <mergeCell ref="H15:I15"/>
    <mergeCell ref="J15:N15"/>
    <mergeCell ref="O15:S15"/>
    <mergeCell ref="T15:V15"/>
    <mergeCell ref="W15:Z15"/>
    <mergeCell ref="AF15:AJ15"/>
    <mergeCell ref="A19:B19"/>
    <mergeCell ref="A17:B17"/>
    <mergeCell ref="C17:D17"/>
    <mergeCell ref="H17:I17"/>
    <mergeCell ref="J17:N17"/>
    <mergeCell ref="A18:B18"/>
    <mergeCell ref="AF18:AJ18"/>
    <mergeCell ref="AA19:AE19"/>
    <mergeCell ref="AA15:AE15"/>
    <mergeCell ref="AA16:AE16"/>
    <mergeCell ref="AA17:AE17"/>
    <mergeCell ref="AA18:AE18"/>
    <mergeCell ref="AF17:AJ17"/>
    <mergeCell ref="A22:B22"/>
    <mergeCell ref="C22:D22"/>
    <mergeCell ref="H22:I22"/>
    <mergeCell ref="J22:N22"/>
    <mergeCell ref="O22:S22"/>
    <mergeCell ref="T22:V22"/>
    <mergeCell ref="A23:B23"/>
    <mergeCell ref="C23:G23"/>
    <mergeCell ref="W20:Z20"/>
    <mergeCell ref="A21:B21"/>
    <mergeCell ref="C21:D21"/>
    <mergeCell ref="H21:I21"/>
    <mergeCell ref="J21:N21"/>
    <mergeCell ref="O21:S21"/>
    <mergeCell ref="T21:V21"/>
    <mergeCell ref="W21:Z21"/>
    <mergeCell ref="A20:B20"/>
    <mergeCell ref="C20:D20"/>
    <mergeCell ref="H20:I20"/>
    <mergeCell ref="J20:N20"/>
    <mergeCell ref="O20:S20"/>
    <mergeCell ref="T20:V20"/>
    <mergeCell ref="H23:I23"/>
    <mergeCell ref="J23:N23"/>
    <mergeCell ref="AK19:AM19"/>
    <mergeCell ref="W24:Z24"/>
    <mergeCell ref="AF24:AJ24"/>
    <mergeCell ref="AK21:AM21"/>
    <mergeCell ref="AK22:AM22"/>
    <mergeCell ref="AK23:AM23"/>
    <mergeCell ref="AK20:AM20"/>
    <mergeCell ref="AK24:AM24"/>
    <mergeCell ref="W22:Z22"/>
    <mergeCell ref="AF22:AJ22"/>
    <mergeCell ref="W23:Z23"/>
    <mergeCell ref="AF23:AJ23"/>
    <mergeCell ref="AF20:AJ20"/>
    <mergeCell ref="AF21:AJ21"/>
    <mergeCell ref="AA24:AE24"/>
    <mergeCell ref="AA20:AE20"/>
    <mergeCell ref="AA21:AE21"/>
    <mergeCell ref="AA22:AE22"/>
    <mergeCell ref="AA23:AE23"/>
    <mergeCell ref="W25:Z25"/>
    <mergeCell ref="AF25:AJ25"/>
    <mergeCell ref="AA25:AE25"/>
    <mergeCell ref="A26:B26"/>
    <mergeCell ref="C26:D26"/>
    <mergeCell ref="H26:I26"/>
    <mergeCell ref="J26:N26"/>
    <mergeCell ref="O26:S26"/>
    <mergeCell ref="T26:V26"/>
    <mergeCell ref="W26:Z26"/>
    <mergeCell ref="A25:B25"/>
    <mergeCell ref="C25:D25"/>
    <mergeCell ref="H25:I25"/>
    <mergeCell ref="J25:N25"/>
    <mergeCell ref="O25:S25"/>
    <mergeCell ref="T25:V25"/>
    <mergeCell ref="AA26:AE26"/>
    <mergeCell ref="A24:B24"/>
    <mergeCell ref="C24:D24"/>
    <mergeCell ref="H24:I24"/>
    <mergeCell ref="J24:N24"/>
    <mergeCell ref="O24:S24"/>
    <mergeCell ref="T24:V24"/>
    <mergeCell ref="A27:B27"/>
    <mergeCell ref="C27:G28"/>
    <mergeCell ref="H27:I27"/>
    <mergeCell ref="J27:N27"/>
    <mergeCell ref="O27:S27"/>
    <mergeCell ref="T27:V27"/>
    <mergeCell ref="A28:B28"/>
    <mergeCell ref="A30:B30"/>
    <mergeCell ref="C30:G30"/>
    <mergeCell ref="H30:I30"/>
    <mergeCell ref="J30:N30"/>
    <mergeCell ref="O30:S30"/>
    <mergeCell ref="T30:V30"/>
    <mergeCell ref="A29:B29"/>
    <mergeCell ref="C29:G29"/>
    <mergeCell ref="H29:I29"/>
    <mergeCell ref="J29:N29"/>
    <mergeCell ref="O29:S29"/>
    <mergeCell ref="T29:V29"/>
    <mergeCell ref="A31:B31"/>
    <mergeCell ref="C31:G31"/>
    <mergeCell ref="W32:Z32"/>
    <mergeCell ref="AF32:AJ32"/>
    <mergeCell ref="A33:B33"/>
    <mergeCell ref="C33:G33"/>
    <mergeCell ref="H33:I33"/>
    <mergeCell ref="J33:N33"/>
    <mergeCell ref="O33:S33"/>
    <mergeCell ref="T33:V33"/>
    <mergeCell ref="A32:B32"/>
    <mergeCell ref="C32:G32"/>
    <mergeCell ref="H32:I32"/>
    <mergeCell ref="J32:N32"/>
    <mergeCell ref="O32:S32"/>
    <mergeCell ref="T32:V32"/>
    <mergeCell ref="H31:I31"/>
    <mergeCell ref="J31:N31"/>
    <mergeCell ref="O31:S31"/>
    <mergeCell ref="T31:V31"/>
    <mergeCell ref="W31:Z31"/>
    <mergeCell ref="AF31:AJ31"/>
    <mergeCell ref="AA31:AE31"/>
    <mergeCell ref="AA32:AE32"/>
    <mergeCell ref="A35:B35"/>
    <mergeCell ref="C35:D35"/>
    <mergeCell ref="H35:I35"/>
    <mergeCell ref="J35:N35"/>
    <mergeCell ref="O35:S35"/>
    <mergeCell ref="AK35:AM35"/>
    <mergeCell ref="AK33:AM33"/>
    <mergeCell ref="T35:V35"/>
    <mergeCell ref="W35:Z35"/>
    <mergeCell ref="AF35:AJ35"/>
    <mergeCell ref="A34:B34"/>
    <mergeCell ref="C34:D34"/>
    <mergeCell ref="H34:I34"/>
    <mergeCell ref="J34:N34"/>
    <mergeCell ref="O34:S34"/>
    <mergeCell ref="T34:V34"/>
    <mergeCell ref="AA33:AE33"/>
    <mergeCell ref="AA34:AE34"/>
    <mergeCell ref="AA35:AE35"/>
    <mergeCell ref="A36:B36"/>
    <mergeCell ref="C36:D36"/>
    <mergeCell ref="H36:I36"/>
    <mergeCell ref="J36:N36"/>
    <mergeCell ref="O36:S36"/>
    <mergeCell ref="T36:V36"/>
    <mergeCell ref="AF37:AJ37"/>
    <mergeCell ref="A37:B37"/>
    <mergeCell ref="C38:D38"/>
    <mergeCell ref="T38:V38"/>
    <mergeCell ref="W38:Z38"/>
    <mergeCell ref="AF38:AJ38"/>
    <mergeCell ref="AF36:AJ36"/>
    <mergeCell ref="A38:B38"/>
    <mergeCell ref="H37:I37"/>
    <mergeCell ref="J37:N37"/>
    <mergeCell ref="O37:S37"/>
    <mergeCell ref="T37:V37"/>
    <mergeCell ref="W37:Z37"/>
    <mergeCell ref="D50:AK50"/>
    <mergeCell ref="A44:AK44"/>
    <mergeCell ref="A41:B41"/>
    <mergeCell ref="A39:B39"/>
    <mergeCell ref="H39:I39"/>
    <mergeCell ref="A40:B40"/>
    <mergeCell ref="D45:AK45"/>
    <mergeCell ref="D46:AK46"/>
    <mergeCell ref="AK36:AM36"/>
    <mergeCell ref="D47:AK47"/>
    <mergeCell ref="T41:V41"/>
    <mergeCell ref="W41:Z41"/>
    <mergeCell ref="AF41:AJ41"/>
    <mergeCell ref="AK38:AM38"/>
    <mergeCell ref="C40:D40"/>
    <mergeCell ref="H40:I40"/>
    <mergeCell ref="D42:AK42"/>
    <mergeCell ref="AK37:AM37"/>
    <mergeCell ref="D43:AK43"/>
    <mergeCell ref="W39:Z39"/>
    <mergeCell ref="AF39:AJ39"/>
    <mergeCell ref="C41:D41"/>
    <mergeCell ref="H41:I41"/>
    <mergeCell ref="J41:N41"/>
    <mergeCell ref="AK10:AM10"/>
    <mergeCell ref="AK11:AM11"/>
    <mergeCell ref="AK12:AM12"/>
    <mergeCell ref="AK13:AM13"/>
    <mergeCell ref="AK14:AM14"/>
    <mergeCell ref="AK15:AM15"/>
    <mergeCell ref="D48:AK48"/>
    <mergeCell ref="AK39:AM39"/>
    <mergeCell ref="D49:AK49"/>
    <mergeCell ref="AK41:AM41"/>
    <mergeCell ref="O41:S41"/>
    <mergeCell ref="J40:N40"/>
    <mergeCell ref="C39:D39"/>
    <mergeCell ref="H38:I38"/>
    <mergeCell ref="J38:N38"/>
    <mergeCell ref="O38:S38"/>
    <mergeCell ref="AK34:AM34"/>
    <mergeCell ref="AK30:AM30"/>
    <mergeCell ref="AK31:AM31"/>
    <mergeCell ref="W33:Z33"/>
    <mergeCell ref="AF33:AJ33"/>
    <mergeCell ref="AK25:AM25"/>
    <mergeCell ref="W34:Z34"/>
    <mergeCell ref="AF34:AJ34"/>
    <mergeCell ref="O40:S40"/>
    <mergeCell ref="T40:V40"/>
    <mergeCell ref="AK32:AM32"/>
    <mergeCell ref="AK26:AM26"/>
    <mergeCell ref="AK27:AM27"/>
    <mergeCell ref="AK29:AM29"/>
    <mergeCell ref="W40:Z40"/>
    <mergeCell ref="AF40:AJ40"/>
    <mergeCell ref="AK40:AM40"/>
    <mergeCell ref="W36:Z36"/>
    <mergeCell ref="W29:Z29"/>
    <mergeCell ref="AF29:AJ29"/>
    <mergeCell ref="W30:Z30"/>
    <mergeCell ref="AF30:AJ30"/>
    <mergeCell ref="AF26:AJ26"/>
    <mergeCell ref="AA29:AE29"/>
    <mergeCell ref="AA30:AE30"/>
    <mergeCell ref="AA39:AE39"/>
    <mergeCell ref="AA40:AE40"/>
    <mergeCell ref="W27:Z27"/>
    <mergeCell ref="AF27:AJ27"/>
    <mergeCell ref="AA27:AE27"/>
    <mergeCell ref="H28:AK28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9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doc1</vt:lpstr>
      <vt:lpstr>'doc1'!Obszar_wydruku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a.slezak</dc:creator>
  <cp:lastModifiedBy>k.loboda</cp:lastModifiedBy>
  <cp:lastPrinted>2015-06-05T07:04:00Z</cp:lastPrinted>
  <dcterms:created xsi:type="dcterms:W3CDTF">2014-05-20T12:30:19Z</dcterms:created>
  <dcterms:modified xsi:type="dcterms:W3CDTF">2015-06-05T07:04:54Z</dcterms:modified>
</cp:coreProperties>
</file>