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0995"/>
  </bookViews>
  <sheets>
    <sheet name="Arkusz1" sheetId="1" r:id="rId1"/>
  </sheets>
  <definedNames>
    <definedName name="_xlnm.Print_Area" localSheetId="0">Arkusz1!$A$1:$G$29</definedName>
  </definedNames>
  <calcPr calcId="145621"/>
</workbook>
</file>

<file path=xl/calcChain.xml><?xml version="1.0" encoding="utf-8"?>
<calcChain xmlns="http://schemas.openxmlformats.org/spreadsheetml/2006/main">
  <c r="G25" i="1" l="1"/>
  <c r="F18" i="1" l="1"/>
  <c r="G18" i="1" l="1"/>
  <c r="F14" i="1"/>
  <c r="E14" i="1" s="1"/>
  <c r="G19" i="1"/>
  <c r="E19" i="1" s="1"/>
  <c r="G17" i="1"/>
  <c r="G16" i="1"/>
  <c r="E16" i="1" s="1"/>
  <c r="E17" i="1"/>
  <c r="G23" i="1"/>
  <c r="E23" i="1" s="1"/>
  <c r="E22" i="1"/>
  <c r="G13" i="1"/>
  <c r="E13" i="1" s="1"/>
  <c r="G21" i="1"/>
  <c r="E21" i="1" s="1"/>
  <c r="E25" i="1"/>
  <c r="E24" i="1"/>
  <c r="E20" i="1"/>
  <c r="E15" i="1"/>
  <c r="F26" i="1" l="1"/>
  <c r="E18" i="1"/>
  <c r="E26" i="1" s="1"/>
  <c r="G26" i="1"/>
  <c r="H26" i="1" l="1"/>
</calcChain>
</file>

<file path=xl/sharedStrings.xml><?xml version="1.0" encoding="utf-8"?>
<sst xmlns="http://schemas.openxmlformats.org/spreadsheetml/2006/main" count="26" uniqueCount="24">
  <si>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</si>
  <si>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</si>
  <si>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</si>
  <si>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</si>
  <si>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</si>
  <si>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</si>
  <si>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</si>
  <si>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</si>
  <si>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</si>
  <si>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</si>
  <si>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</si>
  <si>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</si>
  <si>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</si>
  <si>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</si>
  <si>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</si>
  <si>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</si>
  <si>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</si>
  <si>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</si>
  <si>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</si>
  <si>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</si>
  <si>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w 2015 roku</t>
  </si>
  <si>
    <t>Usługi opiekuńcze i specjalistyczne usługi opiekuńcze</t>
  </si>
  <si>
    <t>Zadania w zakresie upowszechniania turystyki</t>
  </si>
  <si>
    <r>
      <rPr>
        <b/>
        <sz val="9"/>
        <rFont val="Arial"/>
        <family val="2"/>
        <charset val="238"/>
      </rPr>
      <t>Załącznik nr 1</t>
    </r>
    <r>
      <rPr>
        <sz val="9"/>
        <rFont val="Arial"/>
        <family val="2"/>
        <charset val="238"/>
      </rPr>
      <t xml:space="preserve">
do Uchwały Nr XIV/132/15  Rady Miejskiej w Świętochłowicach z dnia 21.10.2015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</si>
</sst>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zoomScaleNormal="100" zoomScaleSheetLayoutView="100" workbookViewId="0">
      <selection activeCell="F1" sqref="F1:G1"/>
    </sheetView>
  </sheetViews>
  <sheetFormatPr defaultColWidth="0" defaultRowHeight="12.75" zeroHeight="1" x14ac:dyDescent="0.2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6.140625" customWidth="1"/>
    <col min="9" max="9" width="0" hidden="1" customWidth="1"/>
    <col min="10" max="16384" width="9.140625" hidden="1"/>
  </cols>
  <sheetData>
    <row r="1" spans="1:7" ht="59.25" customHeight="1" x14ac:dyDescent="0.2">
      <c r="F1" s="15" t="s">
        <v>23</v>
      </c>
      <c r="G1" s="15"/>
    </row>
    <row r="2" spans="1:7" ht="12.75" customHeight="1" x14ac:dyDescent="0.2">
      <c r="F2" s="15"/>
      <c r="G2" s="15"/>
    </row>
    <row r="3" spans="1:7" ht="24" customHeight="1" x14ac:dyDescent="0.2"/>
    <row r="4" spans="1:7" ht="16.5" x14ac:dyDescent="0.25">
      <c r="A4" s="16" t="s">
        <v>4</v>
      </c>
      <c r="B4" s="16"/>
      <c r="C4" s="16"/>
      <c r="D4" s="16"/>
      <c r="E4" s="16"/>
      <c r="F4" s="16"/>
      <c r="G4" s="16"/>
    </row>
    <row r="5" spans="1:7" ht="15.75" x14ac:dyDescent="0.25">
      <c r="A5" s="17" t="s">
        <v>5</v>
      </c>
      <c r="B5" s="17"/>
      <c r="C5" s="17"/>
      <c r="D5" s="17"/>
      <c r="E5" s="17"/>
      <c r="F5" s="17"/>
      <c r="G5" s="17"/>
    </row>
    <row r="6" spans="1:7" ht="15.75" x14ac:dyDescent="0.25">
      <c r="A6" s="17" t="s">
        <v>20</v>
      </c>
      <c r="B6" s="17"/>
      <c r="C6" s="17"/>
      <c r="D6" s="17"/>
      <c r="E6" s="17"/>
      <c r="F6" s="17"/>
      <c r="G6" s="17"/>
    </row>
    <row r="7" spans="1:7" ht="15.75" x14ac:dyDescent="0.25">
      <c r="A7" s="13"/>
      <c r="B7" s="13"/>
      <c r="C7" s="13"/>
      <c r="D7" s="13"/>
      <c r="E7" s="13"/>
      <c r="F7" s="13"/>
      <c r="G7" s="13"/>
    </row>
    <row r="8" spans="1:7" ht="18.75" customHeight="1" x14ac:dyDescent="0.25">
      <c r="A8" s="11"/>
      <c r="B8" s="11"/>
      <c r="C8" s="11"/>
      <c r="D8" s="11"/>
      <c r="E8" s="11"/>
      <c r="F8" s="11"/>
      <c r="G8" s="11"/>
    </row>
    <row r="9" spans="1:7" ht="18.75" customHeight="1" x14ac:dyDescent="0.25">
      <c r="A9" s="12"/>
      <c r="B9" s="12"/>
      <c r="C9" s="12"/>
      <c r="D9" s="12"/>
      <c r="E9" s="11"/>
      <c r="F9" s="11"/>
    </row>
    <row r="10" spans="1:7" x14ac:dyDescent="0.2">
      <c r="A10" s="19" t="s">
        <v>0</v>
      </c>
      <c r="B10" s="19" t="s">
        <v>1</v>
      </c>
      <c r="C10" s="19" t="s">
        <v>2</v>
      </c>
      <c r="D10" s="19" t="s">
        <v>19</v>
      </c>
      <c r="E10" s="20" t="s">
        <v>8</v>
      </c>
      <c r="F10" s="22" t="s">
        <v>9</v>
      </c>
      <c r="G10" s="23"/>
    </row>
    <row r="11" spans="1:7" ht="59.25" customHeight="1" x14ac:dyDescent="0.2">
      <c r="A11" s="19"/>
      <c r="B11" s="19"/>
      <c r="C11" s="19"/>
      <c r="D11" s="19"/>
      <c r="E11" s="21"/>
      <c r="F11" s="10" t="s">
        <v>6</v>
      </c>
      <c r="G11" s="10" t="s">
        <v>7</v>
      </c>
    </row>
    <row r="12" spans="1:7" ht="14.25" customHeight="1" x14ac:dyDescent="0.2">
      <c r="A12" s="2">
        <v>1</v>
      </c>
      <c r="B12" s="3">
        <v>2</v>
      </c>
      <c r="C12" s="2">
        <v>3</v>
      </c>
      <c r="D12" s="5">
        <v>4</v>
      </c>
      <c r="E12" s="5">
        <v>5</v>
      </c>
      <c r="F12" s="2">
        <v>6</v>
      </c>
      <c r="G12" s="2">
        <v>7</v>
      </c>
    </row>
    <row r="13" spans="1:7" ht="25.5" customHeight="1" x14ac:dyDescent="0.2">
      <c r="A13" s="1">
        <v>1</v>
      </c>
      <c r="B13" s="4">
        <v>630</v>
      </c>
      <c r="C13" s="1">
        <v>63003</v>
      </c>
      <c r="D13" s="6" t="s">
        <v>22</v>
      </c>
      <c r="E13" s="7">
        <f t="shared" ref="E13" si="0">SUM(F13:G13)</f>
        <v>7400</v>
      </c>
      <c r="F13" s="8">
        <v>0</v>
      </c>
      <c r="G13" s="8">
        <f>5000+2400</f>
        <v>7400</v>
      </c>
    </row>
    <row r="14" spans="1:7" ht="24.75" customHeight="1" x14ac:dyDescent="0.2">
      <c r="A14" s="1">
        <v>2</v>
      </c>
      <c r="B14" s="4">
        <v>801</v>
      </c>
      <c r="C14" s="1">
        <v>80104</v>
      </c>
      <c r="D14" s="6" t="s">
        <v>10</v>
      </c>
      <c r="E14" s="7">
        <f t="shared" ref="E14:E16" si="1">SUM(F14:G14)</f>
        <v>233672</v>
      </c>
      <c r="F14" s="8">
        <f>149000+100000-77649+62321</f>
        <v>233672</v>
      </c>
      <c r="G14" s="8">
        <v>0</v>
      </c>
    </row>
    <row r="15" spans="1:7" ht="24.75" customHeight="1" x14ac:dyDescent="0.2">
      <c r="A15" s="1">
        <v>3</v>
      </c>
      <c r="B15" s="4">
        <v>801</v>
      </c>
      <c r="C15" s="1">
        <v>80195</v>
      </c>
      <c r="D15" s="6" t="s">
        <v>11</v>
      </c>
      <c r="E15" s="7">
        <f t="shared" si="1"/>
        <v>6705</v>
      </c>
      <c r="F15" s="8">
        <v>6705</v>
      </c>
      <c r="G15" s="8">
        <v>0</v>
      </c>
    </row>
    <row r="16" spans="1:7" ht="24.75" customHeight="1" x14ac:dyDescent="0.2">
      <c r="A16" s="1">
        <v>4</v>
      </c>
      <c r="B16" s="4">
        <v>851</v>
      </c>
      <c r="C16" s="1">
        <v>85154</v>
      </c>
      <c r="D16" s="6" t="s">
        <v>12</v>
      </c>
      <c r="E16" s="7">
        <f t="shared" si="1"/>
        <v>74700</v>
      </c>
      <c r="F16" s="8">
        <v>0</v>
      </c>
      <c r="G16" s="8">
        <f>90780-25000+2384+636+5900</f>
        <v>74700</v>
      </c>
    </row>
    <row r="17" spans="1:8" ht="24.75" customHeight="1" x14ac:dyDescent="0.2">
      <c r="A17" s="1">
        <v>5</v>
      </c>
      <c r="B17" s="4">
        <v>851</v>
      </c>
      <c r="C17" s="1">
        <v>85195</v>
      </c>
      <c r="D17" s="6" t="s">
        <v>11</v>
      </c>
      <c r="E17" s="7">
        <f t="shared" ref="E17:E20" si="2">SUM(F17:G17)</f>
        <v>46611</v>
      </c>
      <c r="F17" s="8">
        <v>0</v>
      </c>
      <c r="G17" s="8">
        <f>29800+6813-2+10000</f>
        <v>46611</v>
      </c>
    </row>
    <row r="18" spans="1:8" ht="24.75" customHeight="1" x14ac:dyDescent="0.2">
      <c r="A18" s="1">
        <v>6</v>
      </c>
      <c r="B18" s="4">
        <v>852</v>
      </c>
      <c r="C18" s="1">
        <v>85201</v>
      </c>
      <c r="D18" s="6" t="s">
        <v>13</v>
      </c>
      <c r="E18" s="7">
        <f t="shared" si="2"/>
        <v>3036672</v>
      </c>
      <c r="F18" s="8">
        <f>1265934+105000+153000</f>
        <v>1523934</v>
      </c>
      <c r="G18" s="8">
        <f>111750+800988+600000</f>
        <v>1512738</v>
      </c>
    </row>
    <row r="19" spans="1:8" ht="24.75" customHeight="1" x14ac:dyDescent="0.2">
      <c r="A19" s="1">
        <v>7</v>
      </c>
      <c r="B19" s="4">
        <v>852</v>
      </c>
      <c r="C19" s="1">
        <v>85202</v>
      </c>
      <c r="D19" s="6" t="s">
        <v>14</v>
      </c>
      <c r="E19" s="7">
        <f t="shared" si="2"/>
        <v>770265</v>
      </c>
      <c r="F19" s="8">
        <v>0</v>
      </c>
      <c r="G19" s="8">
        <f>751485+17900+880</f>
        <v>770265</v>
      </c>
    </row>
    <row r="20" spans="1:8" ht="24.75" customHeight="1" x14ac:dyDescent="0.2">
      <c r="A20" s="1">
        <v>8</v>
      </c>
      <c r="B20" s="4">
        <v>852</v>
      </c>
      <c r="C20" s="1">
        <v>85204</v>
      </c>
      <c r="D20" s="6" t="s">
        <v>15</v>
      </c>
      <c r="E20" s="7">
        <f t="shared" si="2"/>
        <v>532865</v>
      </c>
      <c r="F20" s="8">
        <v>532865</v>
      </c>
      <c r="G20" s="8">
        <v>0</v>
      </c>
    </row>
    <row r="21" spans="1:8" ht="34.5" customHeight="1" x14ac:dyDescent="0.2">
      <c r="A21" s="1">
        <v>9</v>
      </c>
      <c r="B21" s="4">
        <v>852</v>
      </c>
      <c r="C21" s="1">
        <v>85228</v>
      </c>
      <c r="D21" s="6" t="s">
        <v>21</v>
      </c>
      <c r="E21" s="7">
        <f t="shared" ref="E21" si="3">SUM(F21:G21)</f>
        <v>387760</v>
      </c>
      <c r="F21" s="8">
        <v>0</v>
      </c>
      <c r="G21" s="8">
        <f>259580+128180</f>
        <v>387760</v>
      </c>
    </row>
    <row r="22" spans="1:8" ht="34.5" customHeight="1" x14ac:dyDescent="0.2">
      <c r="A22" s="1">
        <v>10</v>
      </c>
      <c r="B22" s="4">
        <v>852</v>
      </c>
      <c r="C22" s="1">
        <v>85295</v>
      </c>
      <c r="D22" s="6" t="s">
        <v>11</v>
      </c>
      <c r="E22" s="7">
        <f t="shared" ref="E22" si="4">SUM(F22:G22)</f>
        <v>5000</v>
      </c>
      <c r="F22" s="8">
        <v>0</v>
      </c>
      <c r="G22" s="8">
        <v>5000</v>
      </c>
    </row>
    <row r="23" spans="1:8" ht="24.75" customHeight="1" x14ac:dyDescent="0.2">
      <c r="A23" s="1">
        <v>11</v>
      </c>
      <c r="B23" s="4">
        <v>921</v>
      </c>
      <c r="C23" s="1">
        <v>92105</v>
      </c>
      <c r="D23" s="6" t="s">
        <v>16</v>
      </c>
      <c r="E23" s="7">
        <f t="shared" ref="E23:E25" si="5">SUM(F23:G23)</f>
        <v>33430</v>
      </c>
      <c r="F23" s="8">
        <v>0</v>
      </c>
      <c r="G23" s="8">
        <f>29800+1630+2000</f>
        <v>33430</v>
      </c>
    </row>
    <row r="24" spans="1:8" ht="24.75" customHeight="1" x14ac:dyDescent="0.2">
      <c r="A24" s="1">
        <v>12</v>
      </c>
      <c r="B24" s="4">
        <v>921</v>
      </c>
      <c r="C24" s="1">
        <v>92120</v>
      </c>
      <c r="D24" s="6" t="s">
        <v>17</v>
      </c>
      <c r="E24" s="7">
        <f t="shared" si="5"/>
        <v>74500</v>
      </c>
      <c r="F24" s="8">
        <v>0</v>
      </c>
      <c r="G24" s="8">
        <v>74500</v>
      </c>
    </row>
    <row r="25" spans="1:8" ht="30.75" customHeight="1" x14ac:dyDescent="0.2">
      <c r="A25" s="1">
        <v>13</v>
      </c>
      <c r="B25" s="4">
        <v>926</v>
      </c>
      <c r="C25" s="1">
        <v>92605</v>
      </c>
      <c r="D25" s="6" t="s">
        <v>18</v>
      </c>
      <c r="E25" s="7">
        <f t="shared" si="5"/>
        <v>688860</v>
      </c>
      <c r="F25" s="8">
        <v>0</v>
      </c>
      <c r="G25" s="8">
        <f>379950+140050+11960+165600-8700</f>
        <v>688860</v>
      </c>
    </row>
    <row r="26" spans="1:8" ht="36.75" customHeight="1" x14ac:dyDescent="0.2">
      <c r="A26" s="18" t="s">
        <v>3</v>
      </c>
      <c r="B26" s="18"/>
      <c r="C26" s="18"/>
      <c r="D26" s="18"/>
      <c r="E26" s="9">
        <f>SUM(E13:E25)</f>
        <v>5898440</v>
      </c>
      <c r="F26" s="9">
        <f>SUM(F13:F25)</f>
        <v>2297176</v>
      </c>
      <c r="G26" s="9">
        <f>SUM(G13:G25)</f>
        <v>3601264</v>
      </c>
      <c r="H26" s="14">
        <f>E26-(F26+G26)</f>
        <v>0</v>
      </c>
    </row>
    <row r="27" spans="1:8" ht="36.75" customHeight="1" x14ac:dyDescent="0.2"/>
    <row r="28" spans="1:8" ht="36.75" customHeight="1" x14ac:dyDescent="0.2"/>
    <row r="29" spans="1:8" ht="36.75" customHeight="1" x14ac:dyDescent="0.2"/>
    <row r="30" spans="1:8" ht="12" customHeight="1" x14ac:dyDescent="0.2"/>
    <row r="31" spans="1:8" ht="32.25" customHeight="1" x14ac:dyDescent="0.2"/>
    <row r="32" spans="1:8" ht="31.5" customHeight="1" x14ac:dyDescent="0.2"/>
    <row r="33" ht="34.5" customHeight="1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</sheetData>
  <mergeCells count="12">
    <mergeCell ref="A26:D26"/>
    <mergeCell ref="B10:B11"/>
    <mergeCell ref="A10:A11"/>
    <mergeCell ref="E10:E11"/>
    <mergeCell ref="F10:G10"/>
    <mergeCell ref="D10:D11"/>
    <mergeCell ref="C10:C11"/>
    <mergeCell ref="F1:G1"/>
    <mergeCell ref="F2:G2"/>
    <mergeCell ref="A4:G4"/>
    <mergeCell ref="A5:G5"/>
    <mergeCell ref="A6:G6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85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k.loboda</cp:lastModifiedBy>
  <cp:lastPrinted>2015-07-29T13:05:01Z</cp:lastPrinted>
  <dcterms:created xsi:type="dcterms:W3CDTF">2006-11-07T09:47:28Z</dcterms:created>
  <dcterms:modified xsi:type="dcterms:W3CDTF">2015-10-22T07:01:13Z</dcterms:modified>
</cp:coreProperties>
</file>