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65" windowWidth="14775" windowHeight="116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'Arkusz1'!$A$1:$F$137</definedName>
  </definedNames>
  <calcPr fullCalcOnLoad="1"/>
</workbook>
</file>

<file path=xl/sharedStrings.xml><?xml version="1.0" encoding="utf-8"?>
<sst xmlns="http://schemas.openxmlformats.org/spreadsheetml/2006/main" count="283" uniqueCount="270">
  <si>
    <t>Załącznik nr 8</t>
  </si>
  <si>
    <t>lp</t>
  </si>
  <si>
    <t>wykaz chodników, parkingów, przystanków komunikacji 
miejskiej wliczonych w wymienione niżej chodniki</t>
  </si>
  <si>
    <t>krotność miesięczna</t>
  </si>
  <si>
    <t>miesięczne wykonanie</t>
  </si>
  <si>
    <t>1.</t>
  </si>
  <si>
    <t>Bieszczadzka – cała obie strony i parkingi</t>
  </si>
  <si>
    <t>2.</t>
  </si>
  <si>
    <t>Bytomska od granicy miasta  Bytom do OSiR Skałka  - lewa strona</t>
  </si>
  <si>
    <t>3.</t>
  </si>
  <si>
    <t>Bytomska od skrzyżowania Piaśniki do ul Krasickiego – prawa strona</t>
  </si>
  <si>
    <t>4.</t>
  </si>
  <si>
    <t>Bytomska od ul. Krasickiego  do ul. Granitowej – lewa strona</t>
  </si>
  <si>
    <t>5.</t>
  </si>
  <si>
    <t xml:space="preserve">Bytomska od ul. Krasickiego do ul. Granitowej – prawa strona  </t>
  </si>
  <si>
    <t>6.</t>
  </si>
  <si>
    <t>Bytomska od ul. Kubiny do ul. 1go Maja – prawa strona</t>
  </si>
  <si>
    <t>7.</t>
  </si>
  <si>
    <t>Chorzowska od Placu Słowiańskiego do zabudowań  – prawa strona</t>
  </si>
  <si>
    <t>8.</t>
  </si>
  <si>
    <t>Chorzowska od ul. Bieszczadzkiej do ul. Bukowego – prawa strona</t>
  </si>
  <si>
    <t>9.</t>
  </si>
  <si>
    <t>Chorzowska od ul. Bytomskiej do granicy miasta Chorzów lewa strona</t>
  </si>
  <si>
    <t>10.</t>
  </si>
  <si>
    <t>Chorzowska od ul. Zubrzyckiego do skrzyżowania „Chorzowska/Bytomska” – obie strony wraz z ZOZ-em</t>
  </si>
  <si>
    <t>11.</t>
  </si>
  <si>
    <t>Komandra od ul. Hajduki do ul. Grunwaldzkiej prawa strona</t>
  </si>
  <si>
    <t>12.</t>
  </si>
  <si>
    <t>Korfantego od ul.  Chorzowskiej do Krasickiego - obie strony</t>
  </si>
  <si>
    <t>13.</t>
  </si>
  <si>
    <t>14.</t>
  </si>
  <si>
    <t>15.</t>
  </si>
  <si>
    <t>Mickiewicza od ul. Korfantego do ul. Moniuszki – prawa strona</t>
  </si>
  <si>
    <t>16.</t>
  </si>
  <si>
    <t xml:space="preserve">Plac Słowiański chodnik w terenach niezabudowanych </t>
  </si>
  <si>
    <t>17.</t>
  </si>
  <si>
    <t>18.</t>
  </si>
  <si>
    <t>Łagiewnicka od ul. Wolności do ul. Kopernika – obie strony</t>
  </si>
  <si>
    <t>19.</t>
  </si>
  <si>
    <t>Stawowa – od Bytomskiej do Górnej  prawa strona</t>
  </si>
  <si>
    <t>20.</t>
  </si>
  <si>
    <t>Sikorskiego od ul. Bytomskiej do ul. Górniczej – prawa strona</t>
  </si>
  <si>
    <t>Sikorskiego od ZSZ do ul. Górniczej – lewa strona</t>
  </si>
  <si>
    <t>22.</t>
  </si>
  <si>
    <t>23.</t>
  </si>
  <si>
    <t>Komandra od ul. Nowej do zakładu kamieniarskiego – lewa strona</t>
  </si>
  <si>
    <t>24.</t>
  </si>
  <si>
    <t>Bukowa od ul. Komandra do początku zabudowań (za garażami)</t>
  </si>
  <si>
    <t>25.</t>
  </si>
  <si>
    <t>Graniczna od granicy miasta Chorzów do ul. Brzozowej - prawa strona</t>
  </si>
  <si>
    <t>26.</t>
  </si>
  <si>
    <t xml:space="preserve">Hajduki od ul .Wojska. Polskiego  do zabudowań  – lewa strona.  </t>
  </si>
  <si>
    <t>27.</t>
  </si>
  <si>
    <t>Hajduki od  ul. Wojska Polskiego do ul. Komandra – prawa strona wraz ze schodami</t>
  </si>
  <si>
    <t>28.</t>
  </si>
  <si>
    <t>29.</t>
  </si>
  <si>
    <t>Wojska Polskiego od ronda do wiaduktu +łącznik ul. Śląskiej -prawa strona wraz ze schodami</t>
  </si>
  <si>
    <t>30.</t>
  </si>
  <si>
    <t>Wojska Polskiego od końca zabudowań wzdłuż garaży do ul. Krauzego – prawa strona</t>
  </si>
  <si>
    <t>31.</t>
  </si>
  <si>
    <t>Wojska Polskiego od ul. Ceramicznej do ul. Drzymały – prawa strona wraz ze schodami</t>
  </si>
  <si>
    <t>32.</t>
  </si>
  <si>
    <t xml:space="preserve">Ceramiczna od ul. Śląskiej do ul. Wojska Polskiego </t>
  </si>
  <si>
    <t>33.</t>
  </si>
  <si>
    <t>Śląska od ul. Tunkla do wjazdu na osiedle – prawa strona</t>
  </si>
  <si>
    <t>34.</t>
  </si>
  <si>
    <t>Zubrzyckiego od ul. Powstańców Śl. wzdłuż parku -prawa strona do ciągu garaży i lewa strona wzdłuż przedszkola</t>
  </si>
  <si>
    <t>35.</t>
  </si>
  <si>
    <t>Zubrzyckiego od Powstańców Śl. wzdłuż szkoły prawa strona</t>
  </si>
  <si>
    <t>36.</t>
  </si>
  <si>
    <t>Zubrzyckiego wzdłuż budynków 19-41</t>
  </si>
  <si>
    <t>37.</t>
  </si>
  <si>
    <t>Powstańców Śl.  od ul. Bytomskiej do ul. Zubrzyckiego -  prawa strona</t>
  </si>
  <si>
    <t>38.</t>
  </si>
  <si>
    <t>Tunelowa od ul. Katowickiej do ul. Świerczewskiego obydwie strony</t>
  </si>
  <si>
    <t>39.</t>
  </si>
  <si>
    <t>Ślężan od ul. Bytomskiej wraz z pierwszym wjazdem za Opolską – lewa strona (ciąg pieszo - rowerowy)</t>
  </si>
  <si>
    <t>40.</t>
  </si>
  <si>
    <t>Ślęzan od ul. Bytomskiej  prawa strona do hydroforni (ul. Wiślan) - obie strony</t>
  </si>
  <si>
    <t>41.</t>
  </si>
  <si>
    <t>Katowicka od ul. Szkolnej  do ul. Wojska Polskiego – prawa strona</t>
  </si>
  <si>
    <t>42.</t>
  </si>
  <si>
    <t>Katowicka od ul. Świerczewskiego do parkingu za wiaduktem kolejowym – prawa strona</t>
  </si>
  <si>
    <t>43.</t>
  </si>
  <si>
    <t>Katowicka od ul. Wojska Polskiego do parkingu – prawa strona</t>
  </si>
  <si>
    <t>44.</t>
  </si>
  <si>
    <t>45.</t>
  </si>
  <si>
    <t>46.</t>
  </si>
  <si>
    <t>Świerczewskiego od ul. Tunelowej do budynku SM – lewa strona</t>
  </si>
  <si>
    <t>47.</t>
  </si>
  <si>
    <t>Katowicka i Pocztowa - deptak</t>
  </si>
  <si>
    <t>48.</t>
  </si>
  <si>
    <t>Cmentarna od ul. Katowickiej do zabudowań ( postój taxi ) – lewa strona</t>
  </si>
  <si>
    <t>49.</t>
  </si>
  <si>
    <t>Szpitalna od granicy m. Chorzów do ul. Wyzwolenia – prawa strona</t>
  </si>
  <si>
    <t>50.</t>
  </si>
  <si>
    <t>Szpitalna od granicy m. Chorzów do zabudowań – lewa strona</t>
  </si>
  <si>
    <t>51.</t>
  </si>
  <si>
    <t>Polna od ul. Szpitalnej do początku zabudowań – obie strony + chodnik przy jezdni wzdłuż budynków 38-74</t>
  </si>
  <si>
    <t>52.</t>
  </si>
  <si>
    <t xml:space="preserve">Polna od ul. Wodnej – wzdłuż placu zabaw – lewa strona </t>
  </si>
  <si>
    <t>53.</t>
  </si>
  <si>
    <t>Polna tereny po wyburzeniach na odcinku od Szkolnej do Pocztowej</t>
  </si>
  <si>
    <t>54.</t>
  </si>
  <si>
    <t>Wodna od ul. Polnej – wzdłuż placu zabaw – obie strony</t>
  </si>
  <si>
    <t>55.</t>
  </si>
  <si>
    <t>Pocztowa teren niezabudowany na przeciw poczty</t>
  </si>
  <si>
    <t>56.</t>
  </si>
  <si>
    <t>Szkolna przy targowisku + targowisko</t>
  </si>
  <si>
    <t>57.</t>
  </si>
  <si>
    <t>Wyzwolenia – tereny po wyburzeniach wraz z chodnikiem przy parkingu na skrzyżowaniu z ul. Szpitalną</t>
  </si>
  <si>
    <t>58.</t>
  </si>
  <si>
    <t>Chrobrego od ul. Żelaznej do przedszkola – prawa strona</t>
  </si>
  <si>
    <t>59.</t>
  </si>
  <si>
    <t>Żelazna od Placu Słowiańskiego do ul. Chrobrego</t>
  </si>
  <si>
    <t>60.</t>
  </si>
  <si>
    <t>Kościelna – tereny po wyburzeniach</t>
  </si>
  <si>
    <t>61.</t>
  </si>
  <si>
    <t>Barlickiego – tereny po wyburzeniach</t>
  </si>
  <si>
    <t>62.</t>
  </si>
  <si>
    <t>Findera – tereny po wyburzeniach</t>
  </si>
  <si>
    <t>63.</t>
  </si>
  <si>
    <t xml:space="preserve">Granitowa – schody do tunelu dla pieszych pod Drogową Trasą Średnicową </t>
  </si>
  <si>
    <t>64.</t>
  </si>
  <si>
    <t>Uroczysko – schody do tunelu dla pieszych pod Drogową Trasą Średnicową</t>
  </si>
  <si>
    <t>65.</t>
  </si>
  <si>
    <t>Licealna od ul. Szpitalnej do LO – lewa strona</t>
  </si>
  <si>
    <t>66.</t>
  </si>
  <si>
    <t>Wojska Polskiego/Śląska chodniki wokół ronda</t>
  </si>
  <si>
    <t>67.</t>
  </si>
  <si>
    <t>68.</t>
  </si>
  <si>
    <t>69.</t>
  </si>
  <si>
    <t>70.</t>
  </si>
  <si>
    <t>Ciąg pieszy od ul. Jodłowej do przystanku tramwajowego linii 7 i 17 przy ul. Bytomskiej</t>
  </si>
  <si>
    <t>71.</t>
  </si>
  <si>
    <t>Szpitalna od ul. Wyzwolenia do Katowickiej obie strony + parking</t>
  </si>
  <si>
    <t>72.</t>
  </si>
  <si>
    <t>Łagiewnicka od parkingu MPGK do wiaduktu</t>
  </si>
  <si>
    <t>73.</t>
  </si>
  <si>
    <t>Bukowa od ul. Brzozowej do ul. Granicznej w Chorzowie</t>
  </si>
  <si>
    <t>74.</t>
  </si>
  <si>
    <t>Śląska od ul. Ceramicznej do ul. Tunkla – prawa strona</t>
  </si>
  <si>
    <t>75.</t>
  </si>
  <si>
    <t>Hutnicza od ul. Metalowców do  małego mostku lewa strona</t>
  </si>
  <si>
    <t>76.</t>
  </si>
  <si>
    <t>Pocztowa 21 teren po wyburzeniach</t>
  </si>
  <si>
    <t>77.</t>
  </si>
  <si>
    <t>Kubiny przy targowisku</t>
  </si>
  <si>
    <t>78.</t>
  </si>
  <si>
    <t>Żołnierska 18-26 – teren po wyburzeniach</t>
  </si>
  <si>
    <t>Bukowego teren po wyburzonej szkole</t>
  </si>
  <si>
    <t>80.</t>
  </si>
  <si>
    <t>Górnicza  od skrzyżowania z ul. Metalowców do pierwszych zabudowań prawa strona, od wjazdu do Huty Florian do ul. Kościuszki lewa strona</t>
  </si>
  <si>
    <t>81.</t>
  </si>
  <si>
    <t>Metalowców od ul. Górniczej do przejścia dla pieszych lewa strona, od ul. Hutniczej do ul. Bankowej prawa strona</t>
  </si>
  <si>
    <t>82.</t>
  </si>
  <si>
    <t>Piechaczka</t>
  </si>
  <si>
    <t>83.</t>
  </si>
  <si>
    <t>84.</t>
  </si>
  <si>
    <t>Kościelna chodnik  od Łagiewnickiej do kościoła lewa strona</t>
  </si>
  <si>
    <t>85.</t>
  </si>
  <si>
    <t>86.</t>
  </si>
  <si>
    <t>Kaliny na wysokości stadionu w mieście Chorzowie</t>
  </si>
  <si>
    <t>87.</t>
  </si>
  <si>
    <t>88.</t>
  </si>
  <si>
    <t>Przejście między ZSO nr 2  a przedszkolem ul. Sudecka</t>
  </si>
  <si>
    <t>89.</t>
  </si>
  <si>
    <t>Nastolatków 8 - 6a</t>
  </si>
  <si>
    <t>90.</t>
  </si>
  <si>
    <t>91.</t>
  </si>
  <si>
    <t>Pocztowa 25-29</t>
  </si>
  <si>
    <t>92.</t>
  </si>
  <si>
    <t>Polna 21</t>
  </si>
  <si>
    <t>93.</t>
  </si>
  <si>
    <t>Wodna od ul. Polnej do Wyzwolenia</t>
  </si>
  <si>
    <t>94.</t>
  </si>
  <si>
    <t>Granitowa 2-10</t>
  </si>
  <si>
    <t>95.</t>
  </si>
  <si>
    <t>Bytomska 23 a,b,c</t>
  </si>
  <si>
    <t>96.</t>
  </si>
  <si>
    <t>Wojska Polskiego 6-8 chodnik wzdłuż torowiska</t>
  </si>
  <si>
    <t>97.</t>
  </si>
  <si>
    <t>Sądowa - chodnik do nr 8</t>
  </si>
  <si>
    <t>98.</t>
  </si>
  <si>
    <t>Polna od Bytomskiej do Solidarności (budynku Polna 19)</t>
  </si>
  <si>
    <t>99.</t>
  </si>
  <si>
    <t>Szczytowa- przy parkingu w rejonie nr 1</t>
  </si>
  <si>
    <t>100.</t>
  </si>
  <si>
    <t>101.</t>
  </si>
  <si>
    <t>Górna przy parkingu nr 4-6 do ul. Stawowej</t>
  </si>
  <si>
    <t>102.</t>
  </si>
  <si>
    <t>Górna nr 14</t>
  </si>
  <si>
    <t>103.</t>
  </si>
  <si>
    <t>Świętokrzyska od ul. Sudeckiej(wzdłuż przedszkola do nr 12</t>
  </si>
  <si>
    <t>104.</t>
  </si>
  <si>
    <t>Wyzwolenia od szkoły (nr 50) do ul. Wodnej</t>
  </si>
  <si>
    <t>105.</t>
  </si>
  <si>
    <t>Wodna od wjazdu do S.M. do ul. Wyzwolenia</t>
  </si>
  <si>
    <t>106.</t>
  </si>
  <si>
    <t>Granitowa od ul. Szkolnej do wjazdu do budynku 12-20</t>
  </si>
  <si>
    <t>107.</t>
  </si>
  <si>
    <t>DTŚ- dojście do przystanku autobusowego (870) od ul Bytomskiej</t>
  </si>
  <si>
    <t>108.</t>
  </si>
  <si>
    <t>109.</t>
  </si>
  <si>
    <t>110.</t>
  </si>
  <si>
    <t>RAZEM</t>
  </si>
  <si>
    <t>Ciąg pieszy - chodnik pomiędzy ul. Krasickiego a ul. Zubrzyckiego - skośny</t>
  </si>
  <si>
    <t>1  -go Maja odcinki pomiędzy budynkami 7-11  i 18 -12 oraz przy jezdni wzdłuż nr 44</t>
  </si>
  <si>
    <t>111.</t>
  </si>
  <si>
    <t>112.</t>
  </si>
  <si>
    <t>113.</t>
  </si>
  <si>
    <t>114.</t>
  </si>
  <si>
    <t>Ciąg pieszo-rowerowy RAWA od ul. Bytomskiej do Wodnej</t>
  </si>
  <si>
    <t>Jodłowa chodnik od ul. Stawowej do pierwszego bloku - prawa strona + parking</t>
  </si>
  <si>
    <t>Jodłowa chodnik od ul. Stawowej do wjazdu na parking - lewa strona</t>
  </si>
  <si>
    <t>Katowicka 54 i 53 – tereny wokół Urzędu (parkingi przy nr 53 i 54 + chodniki i jezdnia wzdłuż budynku 54)</t>
  </si>
  <si>
    <t>21</t>
  </si>
  <si>
    <t>4</t>
  </si>
  <si>
    <t>Świerczewskiego od nr 4c do CHŚPWiK + plac przy CHŚPWiK</t>
  </si>
  <si>
    <r>
      <t xml:space="preserve">Rzeczna pas zieleni pomiędzy ul. Rzeczną, a deptakiem na Rawie                              </t>
    </r>
    <r>
      <rPr>
        <b/>
        <sz val="9.9"/>
        <rFont val="Times New Roman"/>
        <family val="1"/>
      </rPr>
      <t>TYLKO UTRZYMANIE LETNIE</t>
    </r>
  </si>
  <si>
    <t>pow. (m2) LATO</t>
  </si>
  <si>
    <t>pow. (m2) ZIMA</t>
  </si>
  <si>
    <t>1  -go Maja nr 8  - teren po wyburzeniu do Liebknechta 1</t>
  </si>
  <si>
    <t>2</t>
  </si>
  <si>
    <t>Górnicza 16a od skrzyżowania z ul. Kościuszki do wjazdu do nr 16 prawa i lewa strona</t>
  </si>
  <si>
    <t>1</t>
  </si>
  <si>
    <t>Sikorskiego od ul. Bytomskiej do ul. Liebknechta 5 (do pierwszego budynku) – lewa strona</t>
  </si>
  <si>
    <t>Kubiny nr 8</t>
  </si>
  <si>
    <t>8</t>
  </si>
  <si>
    <t>Komandra  od budynku nr 30 do ul. Bukowej – prawa strona wraz z parkingiem</t>
  </si>
  <si>
    <t>Plebiscytowa od ul. Hajduki  do ul. Nowej – prawa strona</t>
  </si>
  <si>
    <t>Hajduki od  ul. Plebiscytowej do nr 18 (wjazd do posesji) – lewa strona</t>
  </si>
  <si>
    <t>Zubrzyckiego wzdłuż przychodni rehabilitacyjnej do ul. Chorzowskiej wraz ze schodami</t>
  </si>
  <si>
    <t>Chorzowska od ul. Korfantego do budynku nr 35 prawa strona oraz chodniki wokół budynku 37 i dojścia do ul. Korfantego wraz ze schodami</t>
  </si>
  <si>
    <t>Powstańców Śl. od ul. Korfantego do wjazdu przed nr 21 - lewa strona oraz dojście do klatki nr 3 i 5 oraz schody przy nr 2</t>
  </si>
  <si>
    <t>Lampego od nr 8 do ul. Ostatniej w Bytomiu - lewa strona</t>
  </si>
  <si>
    <t>Lampego od skrzyżowania z ul. Łagiewnicką do nr 2a oraz od nr 8 do ul. Kamionki 5a - prawa strona</t>
  </si>
  <si>
    <t>Kamionki od skrzyżowania z ul. Łagiewnicką do nr 3 (przy terenach zielonych) - lewa strona</t>
  </si>
  <si>
    <t>Łagiewnicka od granicy m. Bytom do skrzyżowania z ul. Kamionki - prawa strona</t>
  </si>
  <si>
    <t>Łagiewnicka od ul. Sportowej do nr 5c - lewa strona</t>
  </si>
  <si>
    <t>Węglowa od ul. Sportowej wzdłuż domków jednorodzinnych do nr 15b</t>
  </si>
  <si>
    <t>Sudecka  - cała obie strony oraz chodniki prowadzące do przychodni lekarskiej</t>
  </si>
  <si>
    <t>Świerczyny od ul. Barlickiego do końca chodnika - prawa strona</t>
  </si>
  <si>
    <t>Żołnierska od nr 11 do ul. W. Polaka - prawa strona</t>
  </si>
  <si>
    <t>Nastolatków od parkingu do ul. Żołnierskiej</t>
  </si>
  <si>
    <t>Katowicka od ul. Wojska Polskiego ( przystanek autobusowy ) do nr 45l wraz z przystankiem autobusowym – lewa strona i ul. Cmentarna od zegara do budynku Katowicka 45f</t>
  </si>
  <si>
    <t>Szkolna 21-29 oraz Szkolna 24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</si>
  <si>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</si>
  <si>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</si>
  <si>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</si>
  <si>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</si>
  <si>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</si>
  <si>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</si>
  <si>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</si>
  <si>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</si>
  <si>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</si>
  <si>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</si>
  <si>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</si>
  <si>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</si>
  <si>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21.</t>
  </si>
  <si>
    <t>79.</t>
  </si>
  <si>
    <t>Ciąg pieszo-rowerowy RAWA od ul. Wodnej do ul. Wolności w Chorzowie</t>
  </si>
  <si>
    <t>Ciąg pieszy od ul. Bytomskiej (przy przystanku tramwajowym) do ul. Wiślan</t>
  </si>
  <si>
    <t>Ciągi piesze (3) od tl. Tatrzańskiej do ul. Sudeckiej</t>
  </si>
  <si>
    <t>Krasickiego od ul. Korfantego do ul. Bytomskiej – lewa i prawa strona + parkingi 2 szt</t>
  </si>
  <si>
    <t>127.</t>
  </si>
  <si>
    <t>Al. Parkowa - parkingi</t>
  </si>
  <si>
    <t>128.</t>
  </si>
  <si>
    <t>Kubiny - parking wzdłuż ulicy na odcinku od Szpitalnej do Pocztowej</t>
  </si>
  <si>
    <t>Śląska - Tunkla - rondo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</si>
</sst>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Czcionka tekstu podstawowego"/>
      <family val="0"/>
    </font>
    <font>
      <b/>
      <sz val="9.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44" applyAlignment="1">
      <alignment horizontal="left"/>
      <protection/>
    </xf>
    <xf numFmtId="0" fontId="1" fillId="0" borderId="0" xfId="44">
      <alignment/>
      <protection/>
    </xf>
    <xf numFmtId="0" fontId="1" fillId="0" borderId="0" xfId="44" applyAlignment="1">
      <alignment horizontal="center"/>
      <protection/>
    </xf>
    <xf numFmtId="0" fontId="1" fillId="0" borderId="0" xfId="44" applyFont="1" applyAlignment="1">
      <alignment horizontal="right"/>
      <protection/>
    </xf>
    <xf numFmtId="0" fontId="1" fillId="33" borderId="10" xfId="44" applyFont="1" applyFill="1" applyBorder="1" applyAlignment="1">
      <alignment horizontal="center" vertical="center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4" fontId="1" fillId="33" borderId="10" xfId="44" applyNumberFormat="1" applyFont="1" applyFill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left" vertical="center" wrapText="1"/>
      <protection/>
    </xf>
    <xf numFmtId="49" fontId="2" fillId="34" borderId="12" xfId="44" applyNumberFormat="1" applyFont="1" applyFill="1" applyBorder="1" applyAlignment="1">
      <alignment vertical="center" wrapText="1"/>
      <protection/>
    </xf>
    <xf numFmtId="49" fontId="1" fillId="0" borderId="11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left" vertical="center" wrapText="1"/>
      <protection/>
    </xf>
    <xf numFmtId="49" fontId="2" fillId="34" borderId="13" xfId="44" applyNumberFormat="1" applyFont="1" applyFill="1" applyBorder="1" applyAlignment="1">
      <alignment vertical="center" wrapText="1"/>
      <protection/>
    </xf>
    <xf numFmtId="49" fontId="1" fillId="0" borderId="10" xfId="44" applyNumberFormat="1" applyBorder="1" applyAlignment="1">
      <alignment horizontal="center"/>
      <protection/>
    </xf>
    <xf numFmtId="49" fontId="2" fillId="0" borderId="13" xfId="44" applyNumberFormat="1" applyFont="1" applyBorder="1" applyAlignment="1">
      <alignment vertical="center" wrapText="1"/>
      <protection/>
    </xf>
    <xf numFmtId="49" fontId="4" fillId="34" borderId="13" xfId="44" applyNumberFormat="1" applyFont="1" applyFill="1" applyBorder="1" applyAlignment="1">
      <alignment vertical="center" wrapText="1"/>
      <protection/>
    </xf>
    <xf numFmtId="49" fontId="4" fillId="0" borderId="13" xfId="44" applyNumberFormat="1" applyFont="1" applyBorder="1" applyAlignment="1">
      <alignment vertical="center" wrapText="1"/>
      <protection/>
    </xf>
    <xf numFmtId="49" fontId="2" fillId="0" borderId="13" xfId="44" applyNumberFormat="1" applyFont="1" applyBorder="1" applyAlignment="1">
      <alignment vertical="top" wrapText="1"/>
      <protection/>
    </xf>
    <xf numFmtId="49" fontId="1" fillId="0" borderId="10" xfId="44" applyNumberFormat="1" applyFont="1" applyBorder="1" applyAlignment="1">
      <alignment horizontal="center"/>
      <protection/>
    </xf>
    <xf numFmtId="49" fontId="4" fillId="0" borderId="13" xfId="44" applyNumberFormat="1" applyFont="1" applyBorder="1" applyAlignment="1">
      <alignment vertical="top" wrapText="1"/>
      <protection/>
    </xf>
    <xf numFmtId="0" fontId="5" fillId="33" borderId="0" xfId="44" applyFont="1" applyFill="1" applyBorder="1" applyAlignment="1">
      <alignment horizontal="left"/>
      <protection/>
    </xf>
    <xf numFmtId="0" fontId="5" fillId="33" borderId="0" xfId="44" applyFont="1" applyFill="1" applyBorder="1" applyAlignment="1">
      <alignment horizontal="right"/>
      <protection/>
    </xf>
    <xf numFmtId="3" fontId="5" fillId="33" borderId="14" xfId="44" applyNumberFormat="1" applyFont="1" applyFill="1" applyBorder="1" applyAlignment="1">
      <alignment horizontal="center"/>
      <protection/>
    </xf>
    <xf numFmtId="0" fontId="1" fillId="0" borderId="15" xfId="44" applyBorder="1">
      <alignment/>
      <protection/>
    </xf>
    <xf numFmtId="0" fontId="1" fillId="0" borderId="16" xfId="44" applyBorder="1">
      <alignment/>
      <protection/>
    </xf>
    <xf numFmtId="0" fontId="1" fillId="0" borderId="17" xfId="44" applyBorder="1">
      <alignment/>
      <protection/>
    </xf>
    <xf numFmtId="0" fontId="1" fillId="0" borderId="18" xfId="44" applyBorder="1">
      <alignment/>
      <protection/>
    </xf>
    <xf numFmtId="0" fontId="1" fillId="0" borderId="0" xfId="44" applyBorder="1">
      <alignment/>
      <protection/>
    </xf>
    <xf numFmtId="0" fontId="1" fillId="0" borderId="19" xfId="44" applyBorder="1">
      <alignment/>
      <protection/>
    </xf>
    <xf numFmtId="0" fontId="1" fillId="0" borderId="20" xfId="44" applyBorder="1">
      <alignment/>
      <protection/>
    </xf>
    <xf numFmtId="0" fontId="1" fillId="0" borderId="21" xfId="44" applyBorder="1">
      <alignment/>
      <protection/>
    </xf>
    <xf numFmtId="0" fontId="1" fillId="0" borderId="22" xfId="44" applyBorder="1">
      <alignment/>
      <protection/>
    </xf>
    <xf numFmtId="4" fontId="1" fillId="0" borderId="0" xfId="44" applyNumberFormat="1" applyAlignment="1">
      <alignment horizontal="center"/>
      <protection/>
    </xf>
    <xf numFmtId="3" fontId="5" fillId="33" borderId="10" xfId="44" applyNumberFormat="1" applyFont="1" applyFill="1" applyBorder="1" applyAlignment="1">
      <alignment horizontal="center"/>
      <protection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23" xfId="44" applyNumberFormat="1" applyBorder="1" applyAlignment="1">
      <alignment horizontal="center"/>
      <protection/>
    </xf>
    <xf numFmtId="0" fontId="1" fillId="0" borderId="10" xfId="44" applyNumberFormat="1" applyBorder="1" applyAlignment="1">
      <alignment horizontal="center"/>
      <protection/>
    </xf>
    <xf numFmtId="2" fontId="1" fillId="0" borderId="10" xfId="44" applyNumberFormat="1" applyBorder="1" applyAlignment="1">
      <alignment horizontal="center"/>
      <protection/>
    </xf>
    <xf numFmtId="0" fontId="42" fillId="35" borderId="13" xfId="44" applyFont="1" applyFill="1" applyBorder="1" applyAlignment="1">
      <alignment vertical="center" wrapText="1"/>
      <protection/>
    </xf>
    <xf numFmtId="0" fontId="1" fillId="0" borderId="10" xfId="44" applyBorder="1">
      <alignment/>
      <protection/>
    </xf>
    <xf numFmtId="1" fontId="1" fillId="0" borderId="10" xfId="44" applyNumberFormat="1" applyBorder="1" applyAlignment="1">
      <alignment horizontal="center"/>
      <protection/>
    </xf>
    <xf numFmtId="49" fontId="2" fillId="0" borderId="0" xfId="44" applyNumberFormat="1" applyFont="1" applyBorder="1" applyAlignment="1">
      <alignment vertical="center" wrapText="1"/>
      <protection/>
    </xf>
    <xf numFmtId="0" fontId="4" fillId="35" borderId="13" xfId="44" applyFont="1" applyFill="1" applyBorder="1" applyAlignment="1">
      <alignment vertical="center" wrapText="1"/>
      <protection/>
    </xf>
    <xf numFmtId="0" fontId="4" fillId="0" borderId="24" xfId="0" applyFont="1" applyFill="1" applyBorder="1" applyAlignment="1">
      <alignment vertical="center" wrapText="1"/>
    </xf>
    <xf numFmtId="49" fontId="4" fillId="0" borderId="25" xfId="44" applyNumberFormat="1" applyFont="1" applyBorder="1" applyAlignment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2" fillId="0" borderId="26" xfId="44" applyFont="1" applyBorder="1" applyAlignment="1">
      <alignment horizontal="left" vertical="center" wrapText="1"/>
      <protection/>
    </xf>
    <xf numFmtId="2" fontId="1" fillId="0" borderId="11" xfId="44" applyNumberFormat="1" applyBorder="1" applyAlignment="1">
      <alignment horizontal="center"/>
      <protection/>
    </xf>
    <xf numFmtId="2" fontId="3" fillId="0" borderId="10" xfId="44" applyNumberFormat="1" applyFont="1" applyBorder="1" applyAlignment="1">
      <alignment horizontal="center"/>
      <protection/>
    </xf>
    <xf numFmtId="2" fontId="1" fillId="0" borderId="10" xfId="44" applyNumberFormat="1" applyFont="1" applyBorder="1" applyAlignment="1">
      <alignment horizontal="center"/>
      <protection/>
    </xf>
    <xf numFmtId="2" fontId="1" fillId="0" borderId="23" xfId="44" applyNumberFormat="1" applyBorder="1" applyAlignment="1">
      <alignment horizontal="center"/>
      <protection/>
    </xf>
    <xf numFmtId="2" fontId="1" fillId="0" borderId="27" xfId="44" applyNumberFormat="1" applyBorder="1" applyAlignment="1">
      <alignment horizontal="center"/>
      <protection/>
    </xf>
    <xf numFmtId="2" fontId="1" fillId="0" borderId="24" xfId="44" applyNumberFormat="1" applyBorder="1" applyAlignment="1">
      <alignment horizontal="center"/>
      <protection/>
    </xf>
    <xf numFmtId="2" fontId="1" fillId="0" borderId="28" xfId="44" applyNumberFormat="1" applyBorder="1" applyAlignment="1">
      <alignment horizontal="center"/>
      <protection/>
    </xf>
    <xf numFmtId="2" fontId="1" fillId="0" borderId="29" xfId="44" applyNumberFormat="1" applyBorder="1" applyAlignment="1">
      <alignment horizontal="center"/>
      <protection/>
    </xf>
    <xf numFmtId="2" fontId="5" fillId="0" borderId="24" xfId="44" applyNumberFormat="1" applyFont="1" applyBorder="1" applyAlignment="1">
      <alignment horizontal="center"/>
      <protection/>
    </xf>
    <xf numFmtId="2" fontId="5" fillId="0" borderId="30" xfId="44" applyNumberFormat="1" applyFont="1" applyBorder="1" applyAlignment="1">
      <alignment horizontal="center"/>
      <protection/>
    </xf>
    <xf numFmtId="4" fontId="1" fillId="0" borderId="10" xfId="44" applyNumberFormat="1" applyBorder="1" applyAlignment="1">
      <alignment horizontal="center"/>
      <protection/>
    </xf>
    <xf numFmtId="2" fontId="1" fillId="0" borderId="10" xfId="44" applyNumberFormat="1" applyFill="1" applyBorder="1" applyAlignment="1">
      <alignment horizontal="center"/>
      <protection/>
    </xf>
    <xf numFmtId="49" fontId="1" fillId="0" borderId="10" xfId="44" applyNumberFormat="1" applyFill="1" applyBorder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2" fillId="0" borderId="13" xfId="44" applyNumberFormat="1" applyFont="1" applyFill="1" applyBorder="1" applyAlignment="1">
      <alignment vertical="center" wrapText="1"/>
      <protection/>
    </xf>
    <xf numFmtId="49" fontId="1" fillId="0" borderId="0" xfId="44" applyNumberFormat="1" applyAlignment="1">
      <alignment horizontal="center"/>
      <protection/>
    </xf>
    <xf numFmtId="49" fontId="4" fillId="0" borderId="13" xfId="44" applyNumberFormat="1" applyFont="1" applyFill="1" applyBorder="1" applyAlignment="1">
      <alignment vertical="top" wrapText="1"/>
      <protection/>
    </xf>
    <xf numFmtId="2" fontId="3" fillId="0" borderId="10" xfId="44" applyNumberFormat="1" applyFont="1" applyFill="1" applyBorder="1" applyAlignment="1">
      <alignment horizontal="center"/>
      <protection/>
    </xf>
    <xf numFmtId="0" fontId="3" fillId="0" borderId="10" xfId="44" applyNumberFormat="1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49" fontId="2" fillId="0" borderId="13" xfId="44" applyNumberFormat="1" applyFont="1" applyFill="1" applyBorder="1" applyAlignment="1">
      <alignment vertical="top" wrapText="1"/>
      <protection/>
    </xf>
    <xf numFmtId="49" fontId="1" fillId="0" borderId="10" xfId="44" applyNumberFormat="1" applyFont="1" applyFill="1" applyBorder="1" applyAlignment="1">
      <alignment horizontal="center"/>
      <protection/>
    </xf>
    <xf numFmtId="49" fontId="2" fillId="0" borderId="10" xfId="44" applyNumberFormat="1" applyFont="1" applyFill="1" applyBorder="1" applyAlignment="1">
      <alignment vertical="center" wrapText="1"/>
      <protection/>
    </xf>
    <xf numFmtId="2" fontId="1" fillId="0" borderId="27" xfId="44" applyNumberFormat="1" applyFill="1" applyBorder="1" applyAlignment="1">
      <alignment horizontal="center"/>
      <protection/>
    </xf>
    <xf numFmtId="49" fontId="2" fillId="0" borderId="12" xfId="44" applyNumberFormat="1" applyFont="1" applyFill="1" applyBorder="1" applyAlignment="1">
      <alignment vertical="center" wrapText="1"/>
      <protection/>
    </xf>
    <xf numFmtId="2" fontId="1" fillId="0" borderId="11" xfId="44" applyNumberFormat="1" applyFill="1" applyBorder="1" applyAlignment="1">
      <alignment horizontal="center"/>
      <protection/>
    </xf>
    <xf numFmtId="49" fontId="1" fillId="0" borderId="11" xfId="44" applyNumberFormat="1" applyFill="1" applyBorder="1" applyAlignment="1">
      <alignment horizontal="center"/>
      <protection/>
    </xf>
    <xf numFmtId="49" fontId="0" fillId="0" borderId="11" xfId="0" applyNumberFormat="1" applyFill="1" applyBorder="1" applyAlignment="1">
      <alignment horizontal="center"/>
    </xf>
    <xf numFmtId="0" fontId="4" fillId="0" borderId="13" xfId="44" applyFont="1" applyFill="1" applyBorder="1" applyAlignment="1">
      <alignment vertical="center" wrapText="1"/>
      <protection/>
    </xf>
    <xf numFmtId="0" fontId="1" fillId="0" borderId="10" xfId="44" applyFill="1" applyBorder="1" applyAlignment="1">
      <alignment horizontal="center"/>
      <protection/>
    </xf>
    <xf numFmtId="49" fontId="4" fillId="0" borderId="13" xfId="44" applyNumberFormat="1" applyFont="1" applyFill="1" applyBorder="1" applyAlignment="1">
      <alignment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view="pageBreakPreview" zoomScaleSheetLayoutView="100" zoomScalePageLayoutView="0" workbookViewId="0" topLeftCell="B25">
      <selection activeCell="B114" sqref="B114"/>
    </sheetView>
  </sheetViews>
  <sheetFormatPr defaultColWidth="63.57421875" defaultRowHeight="19.5" customHeight="1"/>
  <cols>
    <col min="1" max="1" width="5.140625" style="1" customWidth="1"/>
    <col min="2" max="2" width="103.421875" style="2" customWidth="1"/>
    <col min="3" max="3" width="11.8515625" style="32" customWidth="1"/>
    <col min="4" max="4" width="13.00390625" style="32" customWidth="1"/>
    <col min="5" max="5" width="13.140625" style="3" customWidth="1"/>
    <col min="6" max="6" width="12.7109375" style="3" customWidth="1"/>
    <col min="7" max="7" width="21.00390625" style="2" customWidth="1"/>
    <col min="8" max="16384" width="63.57421875" style="2" customWidth="1"/>
  </cols>
  <sheetData>
    <row r="1" ht="19.5" customHeight="1">
      <c r="B1" s="4" t="s">
        <v>0</v>
      </c>
    </row>
    <row r="2" spans="1:6" s="3" customFormat="1" ht="46.5" customHeight="1">
      <c r="A2" s="5" t="s">
        <v>1</v>
      </c>
      <c r="B2" s="6" t="s">
        <v>2</v>
      </c>
      <c r="C2" s="7" t="s">
        <v>220</v>
      </c>
      <c r="D2" s="7" t="s">
        <v>221</v>
      </c>
      <c r="E2" s="6" t="s">
        <v>3</v>
      </c>
      <c r="F2" s="6" t="s">
        <v>4</v>
      </c>
    </row>
    <row r="3" spans="1:6" ht="19.5" customHeight="1">
      <c r="A3" s="8" t="s">
        <v>5</v>
      </c>
      <c r="B3" s="72" t="s">
        <v>266</v>
      </c>
      <c r="C3" s="73">
        <v>1528</v>
      </c>
      <c r="D3" s="73">
        <v>1528</v>
      </c>
      <c r="E3" s="74" t="s">
        <v>225</v>
      </c>
      <c r="F3" s="75">
        <f>C3*E3</f>
        <v>1528</v>
      </c>
    </row>
    <row r="4" spans="1:6" ht="19.5" customHeight="1">
      <c r="A4" s="11" t="s">
        <v>7</v>
      </c>
      <c r="B4" s="9" t="s">
        <v>6</v>
      </c>
      <c r="C4" s="48">
        <v>3339</v>
      </c>
      <c r="D4" s="48">
        <v>3339</v>
      </c>
      <c r="E4" s="10">
        <v>2</v>
      </c>
      <c r="F4" s="34">
        <f>C4*E4</f>
        <v>6678</v>
      </c>
    </row>
    <row r="5" spans="1:6" ht="19.5" customHeight="1">
      <c r="A5" s="11" t="s">
        <v>9</v>
      </c>
      <c r="B5" s="14" t="s">
        <v>207</v>
      </c>
      <c r="C5" s="38">
        <v>300</v>
      </c>
      <c r="D5" s="38">
        <v>300</v>
      </c>
      <c r="E5" s="13">
        <v>2</v>
      </c>
      <c r="F5" s="35">
        <f aca="true" t="shared" si="0" ref="F5:F19">C5*E5</f>
        <v>600</v>
      </c>
    </row>
    <row r="6" spans="1:6" ht="19.5" customHeight="1">
      <c r="A6" s="11" t="s">
        <v>11</v>
      </c>
      <c r="B6" s="62" t="s">
        <v>222</v>
      </c>
      <c r="C6" s="38">
        <v>84</v>
      </c>
      <c r="D6" s="38">
        <v>84</v>
      </c>
      <c r="E6" s="13">
        <v>2</v>
      </c>
      <c r="F6" s="35">
        <f t="shared" si="0"/>
        <v>168</v>
      </c>
    </row>
    <row r="7" spans="1:6" ht="19.5" customHeight="1">
      <c r="A7" s="8" t="s">
        <v>13</v>
      </c>
      <c r="B7" s="12" t="s">
        <v>118</v>
      </c>
      <c r="C7" s="59">
        <v>534</v>
      </c>
      <c r="D7" s="59">
        <v>534</v>
      </c>
      <c r="E7" s="60">
        <v>1</v>
      </c>
      <c r="F7" s="61">
        <f t="shared" si="0"/>
        <v>534</v>
      </c>
    </row>
    <row r="8" spans="1:6" ht="19.5" customHeight="1">
      <c r="A8" s="11" t="s">
        <v>15</v>
      </c>
      <c r="B8" s="12" t="s">
        <v>139</v>
      </c>
      <c r="C8" s="38">
        <v>230</v>
      </c>
      <c r="D8" s="38">
        <v>230</v>
      </c>
      <c r="E8" s="13">
        <v>1</v>
      </c>
      <c r="F8" s="35">
        <f t="shared" si="0"/>
        <v>230</v>
      </c>
    </row>
    <row r="9" spans="1:6" ht="19.5" customHeight="1">
      <c r="A9" s="11" t="s">
        <v>17</v>
      </c>
      <c r="B9" s="12" t="s">
        <v>47</v>
      </c>
      <c r="C9" s="38">
        <v>500</v>
      </c>
      <c r="D9" s="38">
        <v>500</v>
      </c>
      <c r="E9" s="13">
        <v>1</v>
      </c>
      <c r="F9" s="35">
        <f t="shared" si="0"/>
        <v>500</v>
      </c>
    </row>
    <row r="10" spans="1:6" ht="19.5" customHeight="1">
      <c r="A10" s="11" t="s">
        <v>19</v>
      </c>
      <c r="B10" s="12" t="s">
        <v>150</v>
      </c>
      <c r="C10" s="38">
        <v>240</v>
      </c>
      <c r="D10" s="38">
        <v>240</v>
      </c>
      <c r="E10" s="13">
        <v>1</v>
      </c>
      <c r="F10" s="35">
        <f t="shared" si="0"/>
        <v>240</v>
      </c>
    </row>
    <row r="11" spans="1:6" ht="19.5" customHeight="1">
      <c r="A11" s="8" t="s">
        <v>21</v>
      </c>
      <c r="B11" s="17" t="s">
        <v>178</v>
      </c>
      <c r="C11" s="38">
        <v>240</v>
      </c>
      <c r="D11" s="38">
        <v>240</v>
      </c>
      <c r="E11" s="13">
        <v>4</v>
      </c>
      <c r="F11" s="35">
        <f t="shared" si="0"/>
        <v>960</v>
      </c>
    </row>
    <row r="12" spans="1:6" ht="19.5" customHeight="1">
      <c r="A12" s="11" t="s">
        <v>23</v>
      </c>
      <c r="B12" s="12" t="s">
        <v>8</v>
      </c>
      <c r="C12" s="38">
        <v>9100</v>
      </c>
      <c r="D12" s="38">
        <v>9100</v>
      </c>
      <c r="E12" s="13">
        <v>4</v>
      </c>
      <c r="F12" s="35">
        <f t="shared" si="0"/>
        <v>36400</v>
      </c>
    </row>
    <row r="13" spans="1:6" ht="19.5" customHeight="1">
      <c r="A13" s="11" t="s">
        <v>25</v>
      </c>
      <c r="B13" s="12" t="s">
        <v>10</v>
      </c>
      <c r="C13" s="38">
        <v>1850</v>
      </c>
      <c r="D13" s="38">
        <v>1850</v>
      </c>
      <c r="E13" s="13">
        <v>4</v>
      </c>
      <c r="F13" s="35">
        <f t="shared" si="0"/>
        <v>7400</v>
      </c>
    </row>
    <row r="14" spans="1:6" ht="19.5" customHeight="1">
      <c r="A14" s="11" t="s">
        <v>27</v>
      </c>
      <c r="B14" s="12" t="s">
        <v>12</v>
      </c>
      <c r="C14" s="38">
        <v>1200</v>
      </c>
      <c r="D14" s="38">
        <v>1200</v>
      </c>
      <c r="E14" s="13">
        <v>2</v>
      </c>
      <c r="F14" s="35">
        <f t="shared" si="0"/>
        <v>2400</v>
      </c>
    </row>
    <row r="15" spans="1:6" ht="19.5" customHeight="1">
      <c r="A15" s="8" t="s">
        <v>29</v>
      </c>
      <c r="B15" s="12" t="s">
        <v>14</v>
      </c>
      <c r="C15" s="38">
        <v>1200</v>
      </c>
      <c r="D15" s="38">
        <v>1200</v>
      </c>
      <c r="E15" s="13">
        <v>2</v>
      </c>
      <c r="F15" s="35">
        <f t="shared" si="0"/>
        <v>2400</v>
      </c>
    </row>
    <row r="16" spans="1:6" ht="19.5" customHeight="1">
      <c r="A16" s="11" t="s">
        <v>30</v>
      </c>
      <c r="B16" s="12" t="s">
        <v>16</v>
      </c>
      <c r="C16" s="38">
        <v>180</v>
      </c>
      <c r="D16" s="38">
        <v>180</v>
      </c>
      <c r="E16" s="13">
        <v>4</v>
      </c>
      <c r="F16" s="35">
        <f t="shared" si="0"/>
        <v>720</v>
      </c>
    </row>
    <row r="17" spans="1:6" ht="19.5" customHeight="1">
      <c r="A17" s="11" t="s">
        <v>31</v>
      </c>
      <c r="B17" s="14" t="s">
        <v>62</v>
      </c>
      <c r="C17" s="38">
        <v>780</v>
      </c>
      <c r="D17" s="38">
        <v>780</v>
      </c>
      <c r="E17" s="13">
        <v>1</v>
      </c>
      <c r="F17" s="35">
        <f t="shared" si="0"/>
        <v>780</v>
      </c>
    </row>
    <row r="18" spans="1:6" ht="19.5" customHeight="1">
      <c r="A18" s="11" t="s">
        <v>33</v>
      </c>
      <c r="B18" s="12" t="s">
        <v>18</v>
      </c>
      <c r="C18" s="38">
        <v>300</v>
      </c>
      <c r="D18" s="38">
        <v>300</v>
      </c>
      <c r="E18" s="13">
        <v>2</v>
      </c>
      <c r="F18" s="35">
        <f t="shared" si="0"/>
        <v>600</v>
      </c>
    </row>
    <row r="19" spans="1:6" ht="19.5" customHeight="1">
      <c r="A19" s="8" t="s">
        <v>35</v>
      </c>
      <c r="B19" s="12" t="s">
        <v>20</v>
      </c>
      <c r="C19" s="38">
        <v>2400</v>
      </c>
      <c r="D19" s="38">
        <v>2400</v>
      </c>
      <c r="E19" s="13">
        <v>2</v>
      </c>
      <c r="F19" s="35">
        <f t="shared" si="0"/>
        <v>4800</v>
      </c>
    </row>
    <row r="20" spans="1:6" ht="19.5" customHeight="1">
      <c r="A20" s="11" t="s">
        <v>36</v>
      </c>
      <c r="B20" s="12" t="s">
        <v>22</v>
      </c>
      <c r="C20" s="38">
        <v>464</v>
      </c>
      <c r="D20" s="38">
        <v>464</v>
      </c>
      <c r="E20" s="13">
        <v>2</v>
      </c>
      <c r="F20" s="35">
        <v>928</v>
      </c>
    </row>
    <row r="21" spans="1:6" ht="19.5" customHeight="1">
      <c r="A21" s="11" t="s">
        <v>38</v>
      </c>
      <c r="B21" s="12" t="s">
        <v>24</v>
      </c>
      <c r="C21" s="49">
        <v>2250</v>
      </c>
      <c r="D21" s="49">
        <v>2250</v>
      </c>
      <c r="E21" s="13">
        <v>2</v>
      </c>
      <c r="F21" s="35">
        <f aca="true" t="shared" si="1" ref="F21:F27">C21*E21</f>
        <v>4500</v>
      </c>
    </row>
    <row r="22" spans="1:6" ht="26.25" customHeight="1">
      <c r="A22" s="11" t="s">
        <v>40</v>
      </c>
      <c r="B22" s="62" t="s">
        <v>233</v>
      </c>
      <c r="C22" s="49">
        <v>693</v>
      </c>
      <c r="D22" s="49">
        <v>693</v>
      </c>
      <c r="E22" s="13" t="s">
        <v>223</v>
      </c>
      <c r="F22" s="35">
        <f t="shared" si="1"/>
        <v>1386</v>
      </c>
    </row>
    <row r="23" spans="1:6" ht="19.5" customHeight="1">
      <c r="A23" s="11" t="s">
        <v>259</v>
      </c>
      <c r="B23" s="14" t="s">
        <v>112</v>
      </c>
      <c r="C23" s="58">
        <v>1600</v>
      </c>
      <c r="D23" s="58">
        <v>1600</v>
      </c>
      <c r="E23" s="13">
        <v>1</v>
      </c>
      <c r="F23" s="35">
        <f t="shared" si="1"/>
        <v>1600</v>
      </c>
    </row>
    <row r="24" spans="1:6" ht="19.5" customHeight="1">
      <c r="A24" s="11" t="s">
        <v>43</v>
      </c>
      <c r="B24" s="19" t="s">
        <v>212</v>
      </c>
      <c r="C24" s="58">
        <v>1779</v>
      </c>
      <c r="D24" s="58">
        <v>1779</v>
      </c>
      <c r="E24" s="18">
        <v>2</v>
      </c>
      <c r="F24" s="35">
        <f t="shared" si="1"/>
        <v>3558</v>
      </c>
    </row>
    <row r="25" spans="1:6" ht="23.25" customHeight="1">
      <c r="A25" s="11" t="s">
        <v>44</v>
      </c>
      <c r="B25" s="44" t="s">
        <v>261</v>
      </c>
      <c r="C25" s="38">
        <v>2977</v>
      </c>
      <c r="D25" s="38">
        <v>2977</v>
      </c>
      <c r="E25" s="37">
        <v>2</v>
      </c>
      <c r="F25" s="35">
        <f t="shared" si="1"/>
        <v>5954</v>
      </c>
    </row>
    <row r="26" spans="1:6" ht="19.5" customHeight="1">
      <c r="A26" s="11" t="s">
        <v>46</v>
      </c>
      <c r="B26" s="45" t="s">
        <v>206</v>
      </c>
      <c r="C26" s="38">
        <v>120</v>
      </c>
      <c r="D26" s="38">
        <v>120</v>
      </c>
      <c r="E26" s="13">
        <v>1</v>
      </c>
      <c r="F26" s="35">
        <f t="shared" si="1"/>
        <v>120</v>
      </c>
    </row>
    <row r="27" spans="1:6" ht="19.5" customHeight="1">
      <c r="A27" s="8" t="s">
        <v>48</v>
      </c>
      <c r="B27" s="76" t="s">
        <v>262</v>
      </c>
      <c r="C27" s="59">
        <v>480</v>
      </c>
      <c r="D27" s="59">
        <v>480</v>
      </c>
      <c r="E27" s="77">
        <v>2</v>
      </c>
      <c r="F27" s="61">
        <f t="shared" si="1"/>
        <v>960</v>
      </c>
    </row>
    <row r="28" spans="1:6" ht="19.5" customHeight="1">
      <c r="A28" s="11" t="s">
        <v>50</v>
      </c>
      <c r="B28" s="78" t="s">
        <v>133</v>
      </c>
      <c r="C28" s="59">
        <v>750</v>
      </c>
      <c r="D28" s="59">
        <v>750</v>
      </c>
      <c r="E28" s="60">
        <v>1</v>
      </c>
      <c r="F28" s="61">
        <f>C28*E28</f>
        <v>750</v>
      </c>
    </row>
    <row r="29" spans="1:6" ht="19.5" customHeight="1">
      <c r="A29" s="11" t="s">
        <v>52</v>
      </c>
      <c r="B29" s="76" t="s">
        <v>263</v>
      </c>
      <c r="C29" s="59">
        <v>1500</v>
      </c>
      <c r="D29" s="59">
        <v>1500</v>
      </c>
      <c r="E29" s="77">
        <v>2</v>
      </c>
      <c r="F29" s="61">
        <f>C29*E29</f>
        <v>3000</v>
      </c>
    </row>
    <row r="30" spans="1:6" ht="19.5" customHeight="1">
      <c r="A30" s="11" t="s">
        <v>54</v>
      </c>
      <c r="B30" s="78" t="s">
        <v>92</v>
      </c>
      <c r="C30" s="59">
        <v>100</v>
      </c>
      <c r="D30" s="59">
        <v>100</v>
      </c>
      <c r="E30" s="60">
        <v>8</v>
      </c>
      <c r="F30" s="61">
        <f aca="true" t="shared" si="2" ref="F30:F72">C30*E30</f>
        <v>800</v>
      </c>
    </row>
    <row r="31" spans="1:6" ht="19.5" customHeight="1">
      <c r="A31" s="8" t="s">
        <v>55</v>
      </c>
      <c r="B31" s="19" t="s">
        <v>201</v>
      </c>
      <c r="C31" s="38">
        <v>350</v>
      </c>
      <c r="D31" s="38">
        <v>350</v>
      </c>
      <c r="E31" s="18">
        <v>2</v>
      </c>
      <c r="F31" s="35">
        <f t="shared" si="2"/>
        <v>700</v>
      </c>
    </row>
    <row r="32" spans="1:6" ht="19.5" customHeight="1">
      <c r="A32" s="11" t="s">
        <v>57</v>
      </c>
      <c r="B32" s="14" t="s">
        <v>120</v>
      </c>
      <c r="C32" s="38">
        <v>150</v>
      </c>
      <c r="D32" s="38">
        <v>150</v>
      </c>
      <c r="E32" s="13">
        <v>1</v>
      </c>
      <c r="F32" s="35">
        <f t="shared" si="2"/>
        <v>150</v>
      </c>
    </row>
    <row r="33" spans="1:6" ht="19.5" customHeight="1">
      <c r="A33" s="11" t="s">
        <v>59</v>
      </c>
      <c r="B33" s="17" t="s">
        <v>191</v>
      </c>
      <c r="C33" s="38">
        <v>37</v>
      </c>
      <c r="D33" s="38">
        <v>37</v>
      </c>
      <c r="E33" s="18">
        <v>2</v>
      </c>
      <c r="F33" s="35">
        <f t="shared" si="2"/>
        <v>74</v>
      </c>
    </row>
    <row r="34" spans="1:6" ht="27.75" customHeight="1">
      <c r="A34" s="11" t="s">
        <v>61</v>
      </c>
      <c r="B34" s="17" t="s">
        <v>189</v>
      </c>
      <c r="C34" s="38">
        <v>220</v>
      </c>
      <c r="D34" s="38">
        <v>220</v>
      </c>
      <c r="E34" s="18">
        <v>2</v>
      </c>
      <c r="F34" s="35">
        <f t="shared" si="2"/>
        <v>440</v>
      </c>
    </row>
    <row r="35" spans="1:6" ht="27.75" customHeight="1">
      <c r="A35" s="8" t="s">
        <v>63</v>
      </c>
      <c r="B35" s="14" t="s">
        <v>152</v>
      </c>
      <c r="C35" s="38">
        <v>750</v>
      </c>
      <c r="D35" s="38">
        <v>750</v>
      </c>
      <c r="E35" s="13">
        <v>1</v>
      </c>
      <c r="F35" s="35">
        <f t="shared" si="2"/>
        <v>750</v>
      </c>
    </row>
    <row r="36" spans="1:6" ht="27.75" customHeight="1">
      <c r="A36" s="11" t="s">
        <v>65</v>
      </c>
      <c r="B36" s="62" t="s">
        <v>224</v>
      </c>
      <c r="C36" s="38">
        <v>133</v>
      </c>
      <c r="D36" s="38">
        <v>133</v>
      </c>
      <c r="E36" s="13" t="s">
        <v>225</v>
      </c>
      <c r="F36" s="35">
        <f t="shared" si="2"/>
        <v>133</v>
      </c>
    </row>
    <row r="37" spans="1:6" ht="19.5" customHeight="1">
      <c r="A37" s="11" t="s">
        <v>67</v>
      </c>
      <c r="B37" s="12" t="s">
        <v>49</v>
      </c>
      <c r="C37" s="38">
        <v>1440</v>
      </c>
      <c r="D37" s="38">
        <v>1440</v>
      </c>
      <c r="E37" s="13">
        <v>1</v>
      </c>
      <c r="F37" s="35">
        <f t="shared" si="2"/>
        <v>1440</v>
      </c>
    </row>
    <row r="38" spans="1:6" ht="19.5" customHeight="1">
      <c r="A38" s="11" t="s">
        <v>69</v>
      </c>
      <c r="B38" s="12" t="s">
        <v>122</v>
      </c>
      <c r="C38" s="38">
        <v>320</v>
      </c>
      <c r="D38" s="38">
        <v>320</v>
      </c>
      <c r="E38" s="13">
        <v>2</v>
      </c>
      <c r="F38" s="35">
        <f t="shared" si="2"/>
        <v>640</v>
      </c>
    </row>
    <row r="39" spans="1:6" ht="19.5" customHeight="1">
      <c r="A39" s="8" t="s">
        <v>71</v>
      </c>
      <c r="B39" s="17" t="s">
        <v>176</v>
      </c>
      <c r="C39" s="38">
        <f>320*2.5</f>
        <v>800</v>
      </c>
      <c r="D39" s="38">
        <v>800</v>
      </c>
      <c r="E39" s="13">
        <v>1</v>
      </c>
      <c r="F39" s="35">
        <f t="shared" si="2"/>
        <v>800</v>
      </c>
    </row>
    <row r="40" spans="1:6" ht="19.5" customHeight="1">
      <c r="A40" s="11" t="s">
        <v>73</v>
      </c>
      <c r="B40" s="17" t="s">
        <v>199</v>
      </c>
      <c r="C40" s="38">
        <v>325</v>
      </c>
      <c r="D40" s="38">
        <v>325</v>
      </c>
      <c r="E40" s="18">
        <v>2</v>
      </c>
      <c r="F40" s="35">
        <f t="shared" si="2"/>
        <v>650</v>
      </c>
    </row>
    <row r="41" spans="1:6" ht="19.5" customHeight="1">
      <c r="A41" s="11" t="s">
        <v>75</v>
      </c>
      <c r="B41" s="12" t="s">
        <v>53</v>
      </c>
      <c r="C41" s="38">
        <v>208</v>
      </c>
      <c r="D41" s="38">
        <v>208</v>
      </c>
      <c r="E41" s="13">
        <v>1</v>
      </c>
      <c r="F41" s="35">
        <f t="shared" si="2"/>
        <v>208</v>
      </c>
    </row>
    <row r="42" spans="1:6" ht="19.5" customHeight="1">
      <c r="A42" s="11" t="s">
        <v>77</v>
      </c>
      <c r="B42" s="12" t="s">
        <v>51</v>
      </c>
      <c r="C42" s="38">
        <v>500</v>
      </c>
      <c r="D42" s="38">
        <v>500</v>
      </c>
      <c r="E42" s="13">
        <v>1</v>
      </c>
      <c r="F42" s="35">
        <f t="shared" si="2"/>
        <v>500</v>
      </c>
    </row>
    <row r="43" spans="1:6" ht="19.5" customHeight="1">
      <c r="A43" s="11" t="s">
        <v>79</v>
      </c>
      <c r="B43" s="62" t="s">
        <v>231</v>
      </c>
      <c r="C43" s="38">
        <v>119</v>
      </c>
      <c r="D43" s="38">
        <v>119</v>
      </c>
      <c r="E43" s="13" t="s">
        <v>225</v>
      </c>
      <c r="F43" s="35">
        <f t="shared" si="2"/>
        <v>119</v>
      </c>
    </row>
    <row r="44" spans="1:6" ht="19.5" customHeight="1">
      <c r="A44" s="11" t="s">
        <v>81</v>
      </c>
      <c r="B44" s="12" t="s">
        <v>143</v>
      </c>
      <c r="C44" s="38">
        <v>250</v>
      </c>
      <c r="D44" s="38">
        <v>250</v>
      </c>
      <c r="E44" s="13">
        <v>1</v>
      </c>
      <c r="F44" s="35">
        <f t="shared" si="2"/>
        <v>250</v>
      </c>
    </row>
    <row r="45" spans="1:6" ht="19.5" customHeight="1">
      <c r="A45" s="11" t="s">
        <v>83</v>
      </c>
      <c r="B45" s="43" t="s">
        <v>213</v>
      </c>
      <c r="C45" s="50">
        <v>920</v>
      </c>
      <c r="D45" s="50">
        <v>920</v>
      </c>
      <c r="E45" s="41">
        <v>1</v>
      </c>
      <c r="F45" s="35">
        <f t="shared" si="2"/>
        <v>920</v>
      </c>
    </row>
    <row r="46" spans="1:6" ht="19.5" customHeight="1">
      <c r="A46" s="11" t="s">
        <v>85</v>
      </c>
      <c r="B46" s="43" t="s">
        <v>214</v>
      </c>
      <c r="C46" s="50">
        <v>121</v>
      </c>
      <c r="D46" s="50">
        <v>121</v>
      </c>
      <c r="E46" s="41">
        <v>1</v>
      </c>
      <c r="F46" s="35">
        <f t="shared" si="2"/>
        <v>121</v>
      </c>
    </row>
    <row r="47" spans="1:6" ht="19.5" customHeight="1">
      <c r="A47" s="8" t="s">
        <v>86</v>
      </c>
      <c r="B47" s="14" t="s">
        <v>162</v>
      </c>
      <c r="C47" s="38">
        <v>360</v>
      </c>
      <c r="D47" s="38">
        <v>360</v>
      </c>
      <c r="E47" s="13">
        <v>1</v>
      </c>
      <c r="F47" s="35">
        <f t="shared" si="2"/>
        <v>360</v>
      </c>
    </row>
    <row r="48" spans="1:6" ht="19.5" customHeight="1">
      <c r="A48" s="11" t="s">
        <v>87</v>
      </c>
      <c r="B48" s="12" t="s">
        <v>215</v>
      </c>
      <c r="C48" s="49">
        <v>3309</v>
      </c>
      <c r="D48" s="49">
        <v>3309</v>
      </c>
      <c r="E48" s="13" t="s">
        <v>216</v>
      </c>
      <c r="F48" s="35">
        <f t="shared" si="2"/>
        <v>69489</v>
      </c>
    </row>
    <row r="49" spans="1:6" ht="19.5" customHeight="1">
      <c r="A49" s="11" t="s">
        <v>89</v>
      </c>
      <c r="B49" s="64" t="s">
        <v>90</v>
      </c>
      <c r="C49" s="65">
        <v>9273</v>
      </c>
      <c r="D49" s="65">
        <v>9273</v>
      </c>
      <c r="E49" s="66">
        <v>25</v>
      </c>
      <c r="F49" s="67">
        <f t="shared" si="2"/>
        <v>231825</v>
      </c>
    </row>
    <row r="50" spans="1:6" ht="17.25" customHeight="1">
      <c r="A50" s="11" t="s">
        <v>91</v>
      </c>
      <c r="B50" s="62" t="s">
        <v>80</v>
      </c>
      <c r="C50" s="38">
        <v>2320</v>
      </c>
      <c r="D50" s="38">
        <v>2320</v>
      </c>
      <c r="E50" s="13">
        <v>8</v>
      </c>
      <c r="F50" s="35">
        <f t="shared" si="2"/>
        <v>18560</v>
      </c>
    </row>
    <row r="51" spans="1:6" ht="19.5" customHeight="1">
      <c r="A51" s="8" t="s">
        <v>93</v>
      </c>
      <c r="B51" s="12" t="s">
        <v>82</v>
      </c>
      <c r="C51" s="38">
        <f>220*2.5</f>
        <v>550</v>
      </c>
      <c r="D51" s="38">
        <v>550</v>
      </c>
      <c r="E51" s="13">
        <v>8</v>
      </c>
      <c r="F51" s="35">
        <f t="shared" si="2"/>
        <v>4400</v>
      </c>
    </row>
    <row r="52" spans="1:6" ht="29.25" customHeight="1">
      <c r="A52" s="11" t="s">
        <v>95</v>
      </c>
      <c r="B52" s="62" t="s">
        <v>245</v>
      </c>
      <c r="C52" s="59">
        <v>1369</v>
      </c>
      <c r="D52" s="59">
        <v>1369</v>
      </c>
      <c r="E52" s="60">
        <v>8</v>
      </c>
      <c r="F52" s="61">
        <f t="shared" si="2"/>
        <v>10952</v>
      </c>
    </row>
    <row r="53" spans="1:6" ht="19.5" customHeight="1">
      <c r="A53" s="11" t="s">
        <v>97</v>
      </c>
      <c r="B53" s="15" t="s">
        <v>84</v>
      </c>
      <c r="C53" s="38">
        <v>1000</v>
      </c>
      <c r="D53" s="38">
        <v>1000</v>
      </c>
      <c r="E53" s="13">
        <v>8</v>
      </c>
      <c r="F53" s="35">
        <f t="shared" si="2"/>
        <v>8000</v>
      </c>
    </row>
    <row r="54" spans="1:6" ht="19.5" customHeight="1">
      <c r="A54" s="11" t="s">
        <v>99</v>
      </c>
      <c r="B54" s="62" t="s">
        <v>229</v>
      </c>
      <c r="C54" s="38">
        <v>3231</v>
      </c>
      <c r="D54" s="38">
        <v>3231</v>
      </c>
      <c r="E54" s="13">
        <v>1</v>
      </c>
      <c r="F54" s="35">
        <f t="shared" si="2"/>
        <v>3231</v>
      </c>
    </row>
    <row r="55" spans="1:6" ht="19.5" customHeight="1">
      <c r="A55" s="8" t="s">
        <v>101</v>
      </c>
      <c r="B55" s="12" t="s">
        <v>26</v>
      </c>
      <c r="C55" s="38">
        <v>375</v>
      </c>
      <c r="D55" s="38">
        <v>375</v>
      </c>
      <c r="E55" s="13">
        <v>1</v>
      </c>
      <c r="F55" s="35">
        <f t="shared" si="2"/>
        <v>375</v>
      </c>
    </row>
    <row r="56" spans="1:6" ht="19.5" customHeight="1">
      <c r="A56" s="11" t="s">
        <v>103</v>
      </c>
      <c r="B56" s="12" t="s">
        <v>45</v>
      </c>
      <c r="C56" s="38">
        <v>1600</v>
      </c>
      <c r="D56" s="38">
        <v>1600</v>
      </c>
      <c r="E56" s="13">
        <v>1</v>
      </c>
      <c r="F56" s="35">
        <f t="shared" si="2"/>
        <v>1600</v>
      </c>
    </row>
    <row r="57" spans="1:6" ht="19.5" customHeight="1">
      <c r="A57" s="11" t="s">
        <v>105</v>
      </c>
      <c r="B57" s="12" t="s">
        <v>28</v>
      </c>
      <c r="C57" s="38">
        <v>4740</v>
      </c>
      <c r="D57" s="38">
        <v>4740</v>
      </c>
      <c r="E57" s="13">
        <v>1</v>
      </c>
      <c r="F57" s="35">
        <f t="shared" si="2"/>
        <v>4740</v>
      </c>
    </row>
    <row r="58" spans="1:6" ht="19.5" customHeight="1">
      <c r="A58" s="11" t="s">
        <v>107</v>
      </c>
      <c r="B58" s="14" t="s">
        <v>116</v>
      </c>
      <c r="C58" s="38">
        <v>750</v>
      </c>
      <c r="D58" s="38">
        <v>750</v>
      </c>
      <c r="E58" s="13">
        <v>1</v>
      </c>
      <c r="F58" s="35">
        <f t="shared" si="2"/>
        <v>750</v>
      </c>
    </row>
    <row r="59" spans="1:6" ht="19.5" customHeight="1">
      <c r="A59" s="8" t="s">
        <v>109</v>
      </c>
      <c r="B59" s="14" t="s">
        <v>159</v>
      </c>
      <c r="C59" s="38">
        <f>160*3</f>
        <v>480</v>
      </c>
      <c r="D59" s="38">
        <v>480</v>
      </c>
      <c r="E59" s="13">
        <v>1</v>
      </c>
      <c r="F59" s="35">
        <f t="shared" si="2"/>
        <v>480</v>
      </c>
    </row>
    <row r="60" spans="1:6" ht="19.5" customHeight="1">
      <c r="A60" s="11" t="s">
        <v>111</v>
      </c>
      <c r="B60" s="62" t="s">
        <v>264</v>
      </c>
      <c r="C60" s="59">
        <v>4515</v>
      </c>
      <c r="D60" s="59">
        <v>4515</v>
      </c>
      <c r="E60" s="60">
        <v>2</v>
      </c>
      <c r="F60" s="61">
        <f t="shared" si="2"/>
        <v>9030</v>
      </c>
    </row>
    <row r="61" spans="1:6" ht="19.5" customHeight="1">
      <c r="A61" s="11" t="s">
        <v>113</v>
      </c>
      <c r="B61" s="62" t="s">
        <v>147</v>
      </c>
      <c r="C61" s="59">
        <v>300</v>
      </c>
      <c r="D61" s="59">
        <v>300</v>
      </c>
      <c r="E61" s="60">
        <v>8</v>
      </c>
      <c r="F61" s="61">
        <f t="shared" si="2"/>
        <v>2400</v>
      </c>
    </row>
    <row r="62" spans="1:6" ht="19.5" customHeight="1">
      <c r="A62" s="11" t="s">
        <v>115</v>
      </c>
      <c r="B62" s="62" t="s">
        <v>227</v>
      </c>
      <c r="C62" s="59">
        <v>472</v>
      </c>
      <c r="D62" s="59">
        <v>472</v>
      </c>
      <c r="E62" s="60" t="s">
        <v>228</v>
      </c>
      <c r="F62" s="61">
        <f>C62*E62</f>
        <v>3776</v>
      </c>
    </row>
    <row r="63" spans="1:6" ht="19.5" customHeight="1">
      <c r="A63" s="11" t="s">
        <v>117</v>
      </c>
      <c r="B63" s="62" t="s">
        <v>268</v>
      </c>
      <c r="C63" s="59">
        <v>595</v>
      </c>
      <c r="D63" s="59">
        <v>595</v>
      </c>
      <c r="E63" s="60" t="s">
        <v>217</v>
      </c>
      <c r="F63" s="61">
        <f>C63*E63</f>
        <v>2380</v>
      </c>
    </row>
    <row r="64" spans="1:6" ht="19.5" customHeight="1">
      <c r="A64" s="11" t="s">
        <v>119</v>
      </c>
      <c r="B64" s="62" t="s">
        <v>237</v>
      </c>
      <c r="C64" s="59">
        <v>96</v>
      </c>
      <c r="D64" s="59">
        <v>96</v>
      </c>
      <c r="E64" s="60" t="s">
        <v>225</v>
      </c>
      <c r="F64" s="61">
        <f>C64*E64</f>
        <v>96</v>
      </c>
    </row>
    <row r="65" spans="1:6" ht="19.5" customHeight="1">
      <c r="A65" s="11" t="s">
        <v>121</v>
      </c>
      <c r="B65" s="62" t="s">
        <v>235</v>
      </c>
      <c r="C65" s="59">
        <v>1100</v>
      </c>
      <c r="D65" s="59">
        <v>1100</v>
      </c>
      <c r="E65" s="60">
        <v>1</v>
      </c>
      <c r="F65" s="61">
        <f t="shared" si="2"/>
        <v>1100</v>
      </c>
    </row>
    <row r="66" spans="1:6" ht="19.5" customHeight="1">
      <c r="A66" s="11" t="s">
        <v>123</v>
      </c>
      <c r="B66" s="62" t="s">
        <v>236</v>
      </c>
      <c r="C66" s="59">
        <v>350</v>
      </c>
      <c r="D66" s="59">
        <v>350</v>
      </c>
      <c r="E66" s="60" t="s">
        <v>225</v>
      </c>
      <c r="F66" s="61">
        <f t="shared" si="2"/>
        <v>350</v>
      </c>
    </row>
    <row r="67" spans="1:6" ht="19.5" customHeight="1">
      <c r="A67" s="8" t="s">
        <v>125</v>
      </c>
      <c r="B67" s="62" t="s">
        <v>126</v>
      </c>
      <c r="C67" s="59">
        <v>600</v>
      </c>
      <c r="D67" s="59">
        <v>600</v>
      </c>
      <c r="E67" s="60">
        <v>1</v>
      </c>
      <c r="F67" s="61">
        <f t="shared" si="2"/>
        <v>600</v>
      </c>
    </row>
    <row r="68" spans="1:6" ht="19.5" customHeight="1">
      <c r="A68" s="11" t="s">
        <v>127</v>
      </c>
      <c r="B68" s="62" t="s">
        <v>238</v>
      </c>
      <c r="C68" s="59">
        <v>1906</v>
      </c>
      <c r="D68" s="59">
        <v>1906</v>
      </c>
      <c r="E68" s="60">
        <v>2</v>
      </c>
      <c r="F68" s="61">
        <f t="shared" si="2"/>
        <v>3812</v>
      </c>
    </row>
    <row r="69" spans="1:6" ht="19.5" customHeight="1">
      <c r="A69" s="11" t="s">
        <v>129</v>
      </c>
      <c r="B69" s="62" t="s">
        <v>239</v>
      </c>
      <c r="C69" s="59">
        <v>836</v>
      </c>
      <c r="D69" s="59">
        <v>836</v>
      </c>
      <c r="E69" s="60" t="s">
        <v>223</v>
      </c>
      <c r="F69" s="61">
        <f t="shared" si="2"/>
        <v>1672</v>
      </c>
    </row>
    <row r="70" spans="1:6" ht="19.5" customHeight="1">
      <c r="A70" s="11" t="s">
        <v>130</v>
      </c>
      <c r="B70" s="12" t="s">
        <v>137</v>
      </c>
      <c r="C70" s="38">
        <v>450</v>
      </c>
      <c r="D70" s="38">
        <v>450</v>
      </c>
      <c r="E70" s="13">
        <v>2</v>
      </c>
      <c r="F70" s="35">
        <f t="shared" si="2"/>
        <v>900</v>
      </c>
    </row>
    <row r="71" spans="1:6" ht="19.5" customHeight="1">
      <c r="A71" s="8" t="s">
        <v>131</v>
      </c>
      <c r="B71" s="12" t="s">
        <v>37</v>
      </c>
      <c r="C71" s="38">
        <v>350</v>
      </c>
      <c r="D71" s="38">
        <v>350</v>
      </c>
      <c r="E71" s="13">
        <v>4</v>
      </c>
      <c r="F71" s="35">
        <f t="shared" si="2"/>
        <v>1400</v>
      </c>
    </row>
    <row r="72" spans="1:6" ht="19.5" customHeight="1">
      <c r="A72" s="11" t="s">
        <v>132</v>
      </c>
      <c r="B72" s="14" t="s">
        <v>154</v>
      </c>
      <c r="C72" s="38">
        <v>360</v>
      </c>
      <c r="D72" s="38">
        <v>360</v>
      </c>
      <c r="E72" s="13">
        <v>1</v>
      </c>
      <c r="F72" s="35">
        <f t="shared" si="2"/>
        <v>360</v>
      </c>
    </row>
    <row r="73" spans="1:6" ht="19.5" customHeight="1">
      <c r="A73" s="11" t="s">
        <v>134</v>
      </c>
      <c r="B73" s="12" t="s">
        <v>32</v>
      </c>
      <c r="C73" s="38">
        <v>2181</v>
      </c>
      <c r="D73" s="38">
        <v>2181</v>
      </c>
      <c r="E73" s="13">
        <v>1</v>
      </c>
      <c r="F73" s="35">
        <v>2181</v>
      </c>
    </row>
    <row r="74" spans="1:6" ht="19.5" customHeight="1">
      <c r="A74" s="11" t="s">
        <v>136</v>
      </c>
      <c r="B74" s="17" t="s">
        <v>167</v>
      </c>
      <c r="C74" s="38">
        <v>380</v>
      </c>
      <c r="D74" s="38">
        <v>380</v>
      </c>
      <c r="E74" s="13">
        <v>1</v>
      </c>
      <c r="F74" s="35">
        <f>C74*E74</f>
        <v>380</v>
      </c>
    </row>
    <row r="75" spans="1:6" ht="19.5" customHeight="1">
      <c r="A75" s="8" t="s">
        <v>138</v>
      </c>
      <c r="B75" s="68" t="s">
        <v>244</v>
      </c>
      <c r="C75" s="38">
        <v>220</v>
      </c>
      <c r="D75" s="38">
        <v>220</v>
      </c>
      <c r="E75" s="13" t="s">
        <v>225</v>
      </c>
      <c r="F75" s="35">
        <f>C75*E75</f>
        <v>220</v>
      </c>
    </row>
    <row r="76" spans="1:6" ht="19.5" customHeight="1">
      <c r="A76" s="11" t="s">
        <v>140</v>
      </c>
      <c r="B76" s="62" t="s">
        <v>156</v>
      </c>
      <c r="C76" s="38">
        <v>360</v>
      </c>
      <c r="D76" s="38">
        <v>360</v>
      </c>
      <c r="E76" s="13">
        <v>1</v>
      </c>
      <c r="F76" s="35">
        <f>C76*E76</f>
        <v>360</v>
      </c>
    </row>
    <row r="77" spans="1:6" ht="19.5" customHeight="1">
      <c r="A77" s="11" t="s">
        <v>142</v>
      </c>
      <c r="B77" s="62" t="s">
        <v>34</v>
      </c>
      <c r="C77" s="38">
        <v>2540</v>
      </c>
      <c r="D77" s="38">
        <v>2540</v>
      </c>
      <c r="E77" s="13">
        <v>1</v>
      </c>
      <c r="F77" s="35">
        <v>2540</v>
      </c>
    </row>
    <row r="78" spans="1:6" ht="19.5" customHeight="1">
      <c r="A78" s="11" t="s">
        <v>144</v>
      </c>
      <c r="B78" s="62" t="s">
        <v>230</v>
      </c>
      <c r="C78" s="38">
        <v>270</v>
      </c>
      <c r="D78" s="38">
        <v>270</v>
      </c>
      <c r="E78" s="13">
        <v>1</v>
      </c>
      <c r="F78" s="35">
        <f aca="true" t="shared" si="3" ref="F78:F112">C78*E78</f>
        <v>270</v>
      </c>
    </row>
    <row r="79" spans="1:6" ht="19.5" customHeight="1">
      <c r="A79" s="8" t="s">
        <v>146</v>
      </c>
      <c r="B79" s="12" t="s">
        <v>145</v>
      </c>
      <c r="C79" s="38">
        <v>65</v>
      </c>
      <c r="D79" s="38">
        <v>65</v>
      </c>
      <c r="E79" s="13">
        <v>4</v>
      </c>
      <c r="F79" s="35">
        <f t="shared" si="3"/>
        <v>260</v>
      </c>
    </row>
    <row r="80" spans="1:6" ht="19.5" customHeight="1">
      <c r="A80" s="11" t="s">
        <v>148</v>
      </c>
      <c r="B80" s="17" t="s">
        <v>170</v>
      </c>
      <c r="C80" s="38">
        <v>130</v>
      </c>
      <c r="D80" s="38">
        <v>130</v>
      </c>
      <c r="E80" s="13">
        <v>2</v>
      </c>
      <c r="F80" s="35">
        <f t="shared" si="3"/>
        <v>260</v>
      </c>
    </row>
    <row r="81" spans="1:6" ht="19.5" customHeight="1">
      <c r="A81" s="8" t="s">
        <v>260</v>
      </c>
      <c r="B81" s="14" t="s">
        <v>106</v>
      </c>
      <c r="C81" s="38">
        <v>150</v>
      </c>
      <c r="D81" s="38">
        <v>150</v>
      </c>
      <c r="E81" s="13">
        <v>1</v>
      </c>
      <c r="F81" s="35">
        <f t="shared" si="3"/>
        <v>150</v>
      </c>
    </row>
    <row r="82" spans="1:6" ht="19.5" customHeight="1">
      <c r="A82" s="11" t="s">
        <v>151</v>
      </c>
      <c r="B82" s="17" t="s">
        <v>172</v>
      </c>
      <c r="C82" s="38">
        <v>60</v>
      </c>
      <c r="D82" s="38">
        <v>60</v>
      </c>
      <c r="E82" s="13">
        <v>2</v>
      </c>
      <c r="F82" s="35">
        <f t="shared" si="3"/>
        <v>120</v>
      </c>
    </row>
    <row r="83" spans="1:6" ht="19.5" customHeight="1">
      <c r="A83" s="8" t="s">
        <v>153</v>
      </c>
      <c r="B83" s="17" t="s">
        <v>184</v>
      </c>
      <c r="C83" s="38">
        <v>594</v>
      </c>
      <c r="D83" s="38">
        <v>594</v>
      </c>
      <c r="E83" s="18">
        <v>1</v>
      </c>
      <c r="F83" s="35">
        <f t="shared" si="3"/>
        <v>594</v>
      </c>
    </row>
    <row r="84" spans="1:6" ht="19.5" customHeight="1">
      <c r="A84" s="11" t="s">
        <v>155</v>
      </c>
      <c r="B84" s="16" t="s">
        <v>98</v>
      </c>
      <c r="C84" s="38">
        <v>500</v>
      </c>
      <c r="D84" s="38">
        <v>500</v>
      </c>
      <c r="E84" s="13">
        <v>1</v>
      </c>
      <c r="F84" s="35">
        <f t="shared" si="3"/>
        <v>500</v>
      </c>
    </row>
    <row r="85" spans="1:6" ht="19.5" customHeight="1">
      <c r="A85" s="11" t="s">
        <v>157</v>
      </c>
      <c r="B85" s="14" t="s">
        <v>100</v>
      </c>
      <c r="C85" s="38">
        <v>300</v>
      </c>
      <c r="D85" s="38">
        <v>300</v>
      </c>
      <c r="E85" s="13">
        <v>1</v>
      </c>
      <c r="F85" s="35">
        <f t="shared" si="3"/>
        <v>300</v>
      </c>
    </row>
    <row r="86" spans="1:6" ht="19.5" customHeight="1">
      <c r="A86" s="11" t="s">
        <v>158</v>
      </c>
      <c r="B86" s="14" t="s">
        <v>102</v>
      </c>
      <c r="C86" s="38">
        <v>100</v>
      </c>
      <c r="D86" s="38">
        <v>100</v>
      </c>
      <c r="E86" s="13">
        <v>1</v>
      </c>
      <c r="F86" s="35">
        <f t="shared" si="3"/>
        <v>100</v>
      </c>
    </row>
    <row r="87" spans="1:6" ht="19.5" customHeight="1">
      <c r="A87" s="8" t="s">
        <v>160</v>
      </c>
      <c r="B87" s="14" t="s">
        <v>72</v>
      </c>
      <c r="C87" s="38">
        <v>1050</v>
      </c>
      <c r="D87" s="38">
        <v>1050</v>
      </c>
      <c r="E87" s="13">
        <v>2</v>
      </c>
      <c r="F87" s="35">
        <f t="shared" si="3"/>
        <v>2100</v>
      </c>
    </row>
    <row r="88" spans="1:6" ht="19.5" customHeight="1">
      <c r="A88" s="11" t="s">
        <v>161</v>
      </c>
      <c r="B88" s="62" t="s">
        <v>234</v>
      </c>
      <c r="C88" s="38">
        <v>531</v>
      </c>
      <c r="D88" s="38">
        <v>531</v>
      </c>
      <c r="E88" s="13" t="s">
        <v>223</v>
      </c>
      <c r="F88" s="35">
        <f t="shared" si="3"/>
        <v>1062</v>
      </c>
    </row>
    <row r="89" spans="1:6" ht="19.5" customHeight="1">
      <c r="A89" s="11" t="s">
        <v>163</v>
      </c>
      <c r="B89" s="12" t="s">
        <v>165</v>
      </c>
      <c r="C89" s="38">
        <v>360</v>
      </c>
      <c r="D89" s="38">
        <v>360</v>
      </c>
      <c r="E89" s="13">
        <v>2</v>
      </c>
      <c r="F89" s="35">
        <f t="shared" si="3"/>
        <v>720</v>
      </c>
    </row>
    <row r="90" spans="1:6" ht="19.5" customHeight="1">
      <c r="A90" s="11" t="s">
        <v>164</v>
      </c>
      <c r="B90" s="46" t="s">
        <v>219</v>
      </c>
      <c r="C90" s="38">
        <v>144</v>
      </c>
      <c r="D90" s="38">
        <v>0</v>
      </c>
      <c r="E90" s="37">
        <v>2</v>
      </c>
      <c r="F90" s="35">
        <f t="shared" si="3"/>
        <v>288</v>
      </c>
    </row>
    <row r="91" spans="1:6" ht="19.5" customHeight="1">
      <c r="A91" s="11" t="s">
        <v>166</v>
      </c>
      <c r="B91" s="17" t="s">
        <v>182</v>
      </c>
      <c r="C91" s="38">
        <v>200</v>
      </c>
      <c r="D91" s="38">
        <v>200</v>
      </c>
      <c r="E91" s="13">
        <v>1</v>
      </c>
      <c r="F91" s="35">
        <f t="shared" si="3"/>
        <v>200</v>
      </c>
    </row>
    <row r="92" spans="1:6" ht="21" customHeight="1">
      <c r="A92" s="11" t="s">
        <v>168</v>
      </c>
      <c r="B92" s="14" t="s">
        <v>41</v>
      </c>
      <c r="C92" s="38">
        <v>1240</v>
      </c>
      <c r="D92" s="38">
        <v>1240</v>
      </c>
      <c r="E92" s="13">
        <v>2</v>
      </c>
      <c r="F92" s="35">
        <f t="shared" si="3"/>
        <v>2480</v>
      </c>
    </row>
    <row r="93" spans="1:6" ht="19.5" customHeight="1">
      <c r="A93" s="11" t="s">
        <v>169</v>
      </c>
      <c r="B93" s="14" t="s">
        <v>42</v>
      </c>
      <c r="C93" s="38">
        <v>360</v>
      </c>
      <c r="D93" s="38">
        <v>360</v>
      </c>
      <c r="E93" s="13">
        <v>2</v>
      </c>
      <c r="F93" s="35">
        <f t="shared" si="3"/>
        <v>720</v>
      </c>
    </row>
    <row r="94" spans="1:6" ht="19.5" customHeight="1">
      <c r="A94" s="11" t="s">
        <v>171</v>
      </c>
      <c r="B94" s="62" t="s">
        <v>226</v>
      </c>
      <c r="C94" s="59">
        <v>328</v>
      </c>
      <c r="D94" s="59">
        <v>328</v>
      </c>
      <c r="E94" s="60" t="s">
        <v>223</v>
      </c>
      <c r="F94" s="61">
        <f t="shared" si="3"/>
        <v>656</v>
      </c>
    </row>
    <row r="95" spans="1:6" ht="19.5" customHeight="1">
      <c r="A95" s="8" t="s">
        <v>173</v>
      </c>
      <c r="B95" s="62" t="s">
        <v>39</v>
      </c>
      <c r="C95" s="59">
        <v>1200</v>
      </c>
      <c r="D95" s="59">
        <v>1200</v>
      </c>
      <c r="E95" s="60">
        <v>2</v>
      </c>
      <c r="F95" s="61">
        <f t="shared" si="3"/>
        <v>2400</v>
      </c>
    </row>
    <row r="96" spans="1:6" ht="19.5" customHeight="1">
      <c r="A96" s="11" t="s">
        <v>175</v>
      </c>
      <c r="B96" s="62" t="s">
        <v>241</v>
      </c>
      <c r="C96" s="59">
        <v>3124</v>
      </c>
      <c r="D96" s="59">
        <v>3124</v>
      </c>
      <c r="E96" s="60">
        <v>1</v>
      </c>
      <c r="F96" s="61">
        <f t="shared" si="3"/>
        <v>3124</v>
      </c>
    </row>
    <row r="97" spans="1:6" ht="19.5" customHeight="1">
      <c r="A97" s="11" t="s">
        <v>177</v>
      </c>
      <c r="B97" s="68" t="s">
        <v>186</v>
      </c>
      <c r="C97" s="59">
        <v>200</v>
      </c>
      <c r="D97" s="59">
        <v>200</v>
      </c>
      <c r="E97" s="69">
        <v>2</v>
      </c>
      <c r="F97" s="61">
        <f t="shared" si="3"/>
        <v>400</v>
      </c>
    </row>
    <row r="98" spans="1:6" ht="19.5" customHeight="1">
      <c r="A98" s="11" t="s">
        <v>179</v>
      </c>
      <c r="B98" s="68" t="s">
        <v>246</v>
      </c>
      <c r="C98" s="59">
        <v>287</v>
      </c>
      <c r="D98" s="59">
        <v>287</v>
      </c>
      <c r="E98" s="60">
        <v>2</v>
      </c>
      <c r="F98" s="61">
        <f t="shared" si="3"/>
        <v>574</v>
      </c>
    </row>
    <row r="99" spans="1:6" ht="19.5" customHeight="1">
      <c r="A99" s="11" t="s">
        <v>181</v>
      </c>
      <c r="B99" s="16" t="s">
        <v>108</v>
      </c>
      <c r="C99" s="38">
        <v>582</v>
      </c>
      <c r="D99" s="38">
        <v>582</v>
      </c>
      <c r="E99" s="13">
        <v>8</v>
      </c>
      <c r="F99" s="35">
        <f t="shared" si="3"/>
        <v>4656</v>
      </c>
    </row>
    <row r="100" spans="1:6" ht="19.5" customHeight="1">
      <c r="A100" s="8" t="s">
        <v>183</v>
      </c>
      <c r="B100" s="14" t="s">
        <v>94</v>
      </c>
      <c r="C100" s="38">
        <v>1000</v>
      </c>
      <c r="D100" s="38">
        <v>1000</v>
      </c>
      <c r="E100" s="13">
        <v>1</v>
      </c>
      <c r="F100" s="35">
        <f t="shared" si="3"/>
        <v>1000</v>
      </c>
    </row>
    <row r="101" spans="1:6" ht="19.5" customHeight="1">
      <c r="A101" s="8" t="s">
        <v>185</v>
      </c>
      <c r="B101" s="14" t="s">
        <v>96</v>
      </c>
      <c r="C101" s="38">
        <v>800</v>
      </c>
      <c r="D101" s="38">
        <v>800</v>
      </c>
      <c r="E101" s="13">
        <v>1</v>
      </c>
      <c r="F101" s="35">
        <f t="shared" si="3"/>
        <v>800</v>
      </c>
    </row>
    <row r="102" spans="1:6" ht="19.5" customHeight="1">
      <c r="A102" s="8" t="s">
        <v>187</v>
      </c>
      <c r="B102" s="62" t="s">
        <v>135</v>
      </c>
      <c r="C102" s="59">
        <v>1200</v>
      </c>
      <c r="D102" s="59">
        <v>1200</v>
      </c>
      <c r="E102" s="60">
        <v>2</v>
      </c>
      <c r="F102" s="61">
        <f t="shared" si="3"/>
        <v>2400</v>
      </c>
    </row>
    <row r="103" spans="1:6" ht="19.5" customHeight="1">
      <c r="A103" s="8" t="s">
        <v>188</v>
      </c>
      <c r="B103" s="62" t="s">
        <v>141</v>
      </c>
      <c r="C103" s="59">
        <v>450</v>
      </c>
      <c r="D103" s="59">
        <v>450</v>
      </c>
      <c r="E103" s="60">
        <v>1</v>
      </c>
      <c r="F103" s="61">
        <f t="shared" si="3"/>
        <v>450</v>
      </c>
    </row>
    <row r="104" spans="1:6" ht="19.5" customHeight="1">
      <c r="A104" s="8" t="s">
        <v>190</v>
      </c>
      <c r="B104" s="62" t="s">
        <v>64</v>
      </c>
      <c r="C104" s="59">
        <v>881</v>
      </c>
      <c r="D104" s="59">
        <v>881</v>
      </c>
      <c r="E104" s="60">
        <v>1</v>
      </c>
      <c r="F104" s="61">
        <f t="shared" si="3"/>
        <v>881</v>
      </c>
    </row>
    <row r="105" spans="1:6" ht="19.5" customHeight="1">
      <c r="A105" s="8" t="s">
        <v>192</v>
      </c>
      <c r="B105" s="62" t="s">
        <v>269</v>
      </c>
      <c r="C105" s="59">
        <v>866</v>
      </c>
      <c r="D105" s="59">
        <v>866</v>
      </c>
      <c r="E105" s="60" t="s">
        <v>225</v>
      </c>
      <c r="F105" s="61">
        <f t="shared" si="3"/>
        <v>866</v>
      </c>
    </row>
    <row r="106" spans="1:6" ht="19.5" customHeight="1">
      <c r="A106" s="8" t="s">
        <v>194</v>
      </c>
      <c r="B106" s="62" t="s">
        <v>78</v>
      </c>
      <c r="C106" s="59">
        <v>960</v>
      </c>
      <c r="D106" s="59">
        <v>960</v>
      </c>
      <c r="E106" s="60">
        <v>1</v>
      </c>
      <c r="F106" s="61">
        <f t="shared" si="3"/>
        <v>960</v>
      </c>
    </row>
    <row r="107" spans="1:6" ht="19.5" customHeight="1">
      <c r="A107" s="8" t="s">
        <v>196</v>
      </c>
      <c r="B107" s="62" t="s">
        <v>76</v>
      </c>
      <c r="C107" s="65">
        <v>915</v>
      </c>
      <c r="D107" s="65">
        <v>915</v>
      </c>
      <c r="E107" s="60">
        <v>1</v>
      </c>
      <c r="F107" s="61">
        <f t="shared" si="3"/>
        <v>915</v>
      </c>
    </row>
    <row r="108" spans="1:6" ht="19.5" customHeight="1">
      <c r="A108" s="8" t="s">
        <v>198</v>
      </c>
      <c r="B108" s="68" t="s">
        <v>218</v>
      </c>
      <c r="C108" s="65">
        <v>361</v>
      </c>
      <c r="D108" s="65">
        <v>361</v>
      </c>
      <c r="E108" s="69">
        <v>4</v>
      </c>
      <c r="F108" s="61">
        <f t="shared" si="3"/>
        <v>1444</v>
      </c>
    </row>
    <row r="109" spans="1:6" ht="19.5" customHeight="1">
      <c r="A109" s="8" t="s">
        <v>200</v>
      </c>
      <c r="B109" s="12" t="s">
        <v>88</v>
      </c>
      <c r="C109" s="38">
        <v>90</v>
      </c>
      <c r="D109" s="38">
        <v>90</v>
      </c>
      <c r="E109" s="13" t="s">
        <v>217</v>
      </c>
      <c r="F109" s="35">
        <f t="shared" si="3"/>
        <v>360</v>
      </c>
    </row>
    <row r="110" spans="1:6" ht="19.5" customHeight="1">
      <c r="A110" s="8" t="s">
        <v>202</v>
      </c>
      <c r="B110" s="17" t="s">
        <v>193</v>
      </c>
      <c r="C110" s="38">
        <v>364</v>
      </c>
      <c r="D110" s="38">
        <v>364</v>
      </c>
      <c r="E110" s="18">
        <v>2</v>
      </c>
      <c r="F110" s="35">
        <f t="shared" si="3"/>
        <v>728</v>
      </c>
    </row>
    <row r="111" spans="1:6" ht="19.5" customHeight="1">
      <c r="A111" s="8" t="s">
        <v>203</v>
      </c>
      <c r="B111" s="68" t="s">
        <v>242</v>
      </c>
      <c r="C111" s="38">
        <v>128</v>
      </c>
      <c r="D111" s="38">
        <v>128</v>
      </c>
      <c r="E111" s="18" t="s">
        <v>225</v>
      </c>
      <c r="F111" s="35">
        <f t="shared" si="3"/>
        <v>128</v>
      </c>
    </row>
    <row r="112" spans="1:6" ht="19.5" customHeight="1">
      <c r="A112" s="8" t="s">
        <v>204</v>
      </c>
      <c r="B112" s="12" t="s">
        <v>74</v>
      </c>
      <c r="C112" s="38">
        <v>460</v>
      </c>
      <c r="D112" s="38">
        <v>460</v>
      </c>
      <c r="E112" s="13">
        <v>2</v>
      </c>
      <c r="F112" s="35">
        <f t="shared" si="3"/>
        <v>920</v>
      </c>
    </row>
    <row r="113" spans="1:6" ht="19.5" customHeight="1">
      <c r="A113" s="8" t="s">
        <v>208</v>
      </c>
      <c r="B113" s="12" t="s">
        <v>124</v>
      </c>
      <c r="C113" s="38">
        <v>450</v>
      </c>
      <c r="D113" s="38">
        <v>450</v>
      </c>
      <c r="E113" s="13">
        <v>2</v>
      </c>
      <c r="F113" s="35">
        <f aca="true" t="shared" si="4" ref="F113:F132">C113*E113</f>
        <v>900</v>
      </c>
    </row>
    <row r="114" spans="1:6" ht="19.5" customHeight="1">
      <c r="A114" s="11" t="s">
        <v>209</v>
      </c>
      <c r="B114" s="62" t="s">
        <v>240</v>
      </c>
      <c r="C114" s="38">
        <f>360*1.5</f>
        <v>540</v>
      </c>
      <c r="D114" s="38">
        <v>540</v>
      </c>
      <c r="E114" s="13">
        <v>1</v>
      </c>
      <c r="F114" s="35">
        <f t="shared" si="4"/>
        <v>540</v>
      </c>
    </row>
    <row r="115" spans="1:6" ht="19.5" customHeight="1">
      <c r="A115" s="8" t="s">
        <v>210</v>
      </c>
      <c r="B115" s="12" t="s">
        <v>104</v>
      </c>
      <c r="C115" s="38">
        <v>500</v>
      </c>
      <c r="D115" s="38">
        <v>500</v>
      </c>
      <c r="E115" s="13">
        <v>2</v>
      </c>
      <c r="F115" s="35">
        <f t="shared" si="4"/>
        <v>1000</v>
      </c>
    </row>
    <row r="116" spans="1:6" ht="19.5" customHeight="1">
      <c r="A116" s="8" t="s">
        <v>211</v>
      </c>
      <c r="B116" s="17" t="s">
        <v>174</v>
      </c>
      <c r="C116" s="38">
        <v>60</v>
      </c>
      <c r="D116" s="38">
        <v>60</v>
      </c>
      <c r="E116" s="13">
        <v>2</v>
      </c>
      <c r="F116" s="35">
        <f t="shared" si="4"/>
        <v>120</v>
      </c>
    </row>
    <row r="117" spans="1:6" ht="19.5" customHeight="1">
      <c r="A117" s="8" t="s">
        <v>247</v>
      </c>
      <c r="B117" s="17" t="s">
        <v>197</v>
      </c>
      <c r="C117" s="38">
        <v>180</v>
      </c>
      <c r="D117" s="38">
        <v>180</v>
      </c>
      <c r="E117" s="18">
        <v>4</v>
      </c>
      <c r="F117" s="35">
        <f t="shared" si="4"/>
        <v>720</v>
      </c>
    </row>
    <row r="118" spans="1:6" ht="19.5" customHeight="1">
      <c r="A118" s="8" t="s">
        <v>248</v>
      </c>
      <c r="B118" s="17" t="s">
        <v>180</v>
      </c>
      <c r="C118" s="38">
        <v>300</v>
      </c>
      <c r="D118" s="38">
        <v>300</v>
      </c>
      <c r="E118" s="13">
        <v>1</v>
      </c>
      <c r="F118" s="35">
        <f t="shared" si="4"/>
        <v>300</v>
      </c>
    </row>
    <row r="119" spans="1:6" ht="19.5" customHeight="1">
      <c r="A119" s="8" t="s">
        <v>249</v>
      </c>
      <c r="B119" s="12" t="s">
        <v>58</v>
      </c>
      <c r="C119" s="38">
        <v>500</v>
      </c>
      <c r="D119" s="38">
        <v>500</v>
      </c>
      <c r="E119" s="13">
        <v>4</v>
      </c>
      <c r="F119" s="35">
        <f t="shared" si="4"/>
        <v>2000</v>
      </c>
    </row>
    <row r="120" spans="1:6" ht="19.5" customHeight="1">
      <c r="A120" s="8" t="s">
        <v>250</v>
      </c>
      <c r="B120" s="12" t="s">
        <v>56</v>
      </c>
      <c r="C120" s="38">
        <v>4000</v>
      </c>
      <c r="D120" s="38">
        <v>4000</v>
      </c>
      <c r="E120" s="13">
        <v>4</v>
      </c>
      <c r="F120" s="35">
        <f t="shared" si="4"/>
        <v>16000</v>
      </c>
    </row>
    <row r="121" spans="1:6" ht="19.5" customHeight="1">
      <c r="A121" s="8" t="s">
        <v>251</v>
      </c>
      <c r="B121" s="12" t="s">
        <v>60</v>
      </c>
      <c r="C121" s="38">
        <v>500</v>
      </c>
      <c r="D121" s="38">
        <v>500</v>
      </c>
      <c r="E121" s="13">
        <v>4</v>
      </c>
      <c r="F121" s="35">
        <f t="shared" si="4"/>
        <v>2000</v>
      </c>
    </row>
    <row r="122" spans="1:6" ht="19.5" customHeight="1">
      <c r="A122" s="8" t="s">
        <v>252</v>
      </c>
      <c r="B122" s="12" t="s">
        <v>128</v>
      </c>
      <c r="C122" s="38">
        <v>900</v>
      </c>
      <c r="D122" s="38">
        <v>900</v>
      </c>
      <c r="E122" s="13">
        <v>1</v>
      </c>
      <c r="F122" s="35">
        <f t="shared" si="4"/>
        <v>900</v>
      </c>
    </row>
    <row r="123" spans="1:6" ht="19.5" customHeight="1">
      <c r="A123" s="8" t="s">
        <v>253</v>
      </c>
      <c r="B123" s="12" t="s">
        <v>110</v>
      </c>
      <c r="C123" s="38">
        <v>150</v>
      </c>
      <c r="D123" s="51">
        <v>150</v>
      </c>
      <c r="E123" s="36">
        <v>2</v>
      </c>
      <c r="F123" s="35">
        <f t="shared" si="4"/>
        <v>300</v>
      </c>
    </row>
    <row r="124" spans="1:6" ht="19.5" customHeight="1">
      <c r="A124" s="47" t="s">
        <v>254</v>
      </c>
      <c r="B124" s="19" t="s">
        <v>195</v>
      </c>
      <c r="C124" s="38">
        <v>278</v>
      </c>
      <c r="D124" s="38">
        <v>278</v>
      </c>
      <c r="E124" s="18">
        <v>4</v>
      </c>
      <c r="F124" s="35">
        <f t="shared" si="4"/>
        <v>1112</v>
      </c>
    </row>
    <row r="125" spans="1:6" ht="19.5" customHeight="1">
      <c r="A125" s="8" t="s">
        <v>255</v>
      </c>
      <c r="B125" s="14" t="s">
        <v>68</v>
      </c>
      <c r="C125" s="38">
        <v>230</v>
      </c>
      <c r="D125" s="38">
        <v>230</v>
      </c>
      <c r="E125" s="13">
        <v>1</v>
      </c>
      <c r="F125" s="35">
        <f t="shared" si="4"/>
        <v>230</v>
      </c>
    </row>
    <row r="126" spans="1:6" ht="19.5" customHeight="1">
      <c r="A126" s="47" t="s">
        <v>256</v>
      </c>
      <c r="B126" s="14" t="s">
        <v>66</v>
      </c>
      <c r="C126" s="38">
        <v>480</v>
      </c>
      <c r="D126" s="38">
        <v>480</v>
      </c>
      <c r="E126" s="13">
        <v>1</v>
      </c>
      <c r="F126" s="35">
        <f t="shared" si="4"/>
        <v>480</v>
      </c>
    </row>
    <row r="127" spans="1:6" ht="19.5" customHeight="1">
      <c r="A127" s="11" t="s">
        <v>257</v>
      </c>
      <c r="B127" s="42" t="s">
        <v>70</v>
      </c>
      <c r="C127" s="52">
        <v>500</v>
      </c>
      <c r="D127" s="52">
        <v>500</v>
      </c>
      <c r="E127" s="13">
        <v>1</v>
      </c>
      <c r="F127" s="35">
        <f t="shared" si="4"/>
        <v>500</v>
      </c>
    </row>
    <row r="128" spans="1:6" ht="19.5" customHeight="1">
      <c r="A128" s="8" t="s">
        <v>258</v>
      </c>
      <c r="B128" s="70" t="s">
        <v>232</v>
      </c>
      <c r="C128" s="71">
        <v>270</v>
      </c>
      <c r="D128" s="71">
        <v>270</v>
      </c>
      <c r="E128" s="60" t="s">
        <v>225</v>
      </c>
      <c r="F128" s="61">
        <f t="shared" si="4"/>
        <v>270</v>
      </c>
    </row>
    <row r="129" spans="1:6" ht="19.5" customHeight="1">
      <c r="A129" s="8" t="s">
        <v>265</v>
      </c>
      <c r="B129" s="14" t="s">
        <v>114</v>
      </c>
      <c r="C129" s="53">
        <v>600</v>
      </c>
      <c r="D129" s="54">
        <v>600</v>
      </c>
      <c r="E129" s="13">
        <v>1</v>
      </c>
      <c r="F129" s="35">
        <f t="shared" si="4"/>
        <v>600</v>
      </c>
    </row>
    <row r="130" spans="1:6" ht="19.5" customHeight="1">
      <c r="A130" s="8" t="s">
        <v>267</v>
      </c>
      <c r="B130" s="14" t="s">
        <v>149</v>
      </c>
      <c r="C130" s="53">
        <v>150</v>
      </c>
      <c r="D130" s="55">
        <v>150</v>
      </c>
      <c r="E130" s="13">
        <v>1</v>
      </c>
      <c r="F130" s="35">
        <f t="shared" si="4"/>
        <v>150</v>
      </c>
    </row>
    <row r="131" spans="1:6" ht="19.5" customHeight="1">
      <c r="A131" s="8">
        <v>129</v>
      </c>
      <c r="B131" s="62" t="s">
        <v>243</v>
      </c>
      <c r="C131" s="53">
        <v>110</v>
      </c>
      <c r="D131" s="55">
        <v>110</v>
      </c>
      <c r="E131" s="13" t="s">
        <v>225</v>
      </c>
      <c r="F131" s="35">
        <f t="shared" si="4"/>
        <v>110</v>
      </c>
    </row>
    <row r="132" spans="1:6" ht="19.5" customHeight="1">
      <c r="A132" s="40"/>
      <c r="B132" s="39"/>
      <c r="C132" s="56"/>
      <c r="D132" s="57"/>
      <c r="E132" s="38"/>
      <c r="F132" s="35">
        <f t="shared" si="4"/>
        <v>0</v>
      </c>
    </row>
    <row r="133" spans="1:6" ht="19.5" customHeight="1">
      <c r="A133" s="20"/>
      <c r="B133" s="21" t="s">
        <v>205</v>
      </c>
      <c r="C133" s="33">
        <f>SUM(C3:C132)</f>
        <v>121277</v>
      </c>
      <c r="D133" s="33">
        <f>SUM(D3:D132)</f>
        <v>121133</v>
      </c>
      <c r="E133" s="22"/>
      <c r="F133" s="33">
        <f>SUM(F3:F132)</f>
        <v>548726</v>
      </c>
    </row>
    <row r="134" ht="19.5" customHeight="1">
      <c r="F134" s="63"/>
    </row>
  </sheetData>
  <sheetProtection selectLockedCells="1" selectUnlockedCells="1"/>
  <printOptions horizontalCentered="1"/>
  <pageMargins left="0.27569444444444446" right="0.3541666666666667" top="0.5513888888888889" bottom="0.4333333333333333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0">
      <selection activeCell="F47" sqref="F47"/>
    </sheetView>
  </sheetViews>
  <sheetFormatPr defaultColWidth="9.421875" defaultRowHeight="12.75"/>
  <cols>
    <col min="1" max="16384" width="9.421875" style="2" customWidth="1"/>
  </cols>
  <sheetData>
    <row r="1" spans="1:4" ht="14.25">
      <c r="A1" s="23">
        <v>350</v>
      </c>
      <c r="B1" s="24">
        <v>260</v>
      </c>
      <c r="C1" s="24"/>
      <c r="D1" s="25">
        <v>7</v>
      </c>
    </row>
    <row r="2" spans="1:4" ht="14.25">
      <c r="A2" s="26">
        <v>4.5</v>
      </c>
      <c r="B2" s="27">
        <v>2.5</v>
      </c>
      <c r="C2" s="27"/>
      <c r="D2" s="28"/>
    </row>
    <row r="3" spans="1:4" ht="14.25">
      <c r="A3" s="29">
        <f>A2*A1</f>
        <v>1575</v>
      </c>
      <c r="B3" s="30">
        <f>B2*B1</f>
        <v>650</v>
      </c>
      <c r="C3" s="30">
        <f>A3+B3</f>
        <v>2225</v>
      </c>
      <c r="D3" s="31"/>
    </row>
    <row r="6" spans="1:4" ht="14.25">
      <c r="A6" s="23">
        <v>450</v>
      </c>
      <c r="B6" s="24">
        <v>40</v>
      </c>
      <c r="C6" s="24"/>
      <c r="D6" s="25">
        <v>22</v>
      </c>
    </row>
    <row r="7" spans="1:4" ht="14.25">
      <c r="A7" s="26">
        <v>6</v>
      </c>
      <c r="B7" s="27">
        <v>30</v>
      </c>
      <c r="C7" s="27"/>
      <c r="D7" s="28"/>
    </row>
    <row r="8" spans="1:4" ht="14.25">
      <c r="A8" s="29">
        <f>A6*A7</f>
        <v>2700</v>
      </c>
      <c r="B8" s="30">
        <f>B6*B7</f>
        <v>1200</v>
      </c>
      <c r="C8" s="30">
        <f>A8+B8</f>
        <v>3900</v>
      </c>
      <c r="D8" s="31"/>
    </row>
    <row r="10" spans="1:4" ht="14.25">
      <c r="A10" s="23">
        <v>230</v>
      </c>
      <c r="B10" s="24">
        <v>55</v>
      </c>
      <c r="C10" s="24"/>
      <c r="D10" s="25">
        <v>39</v>
      </c>
    </row>
    <row r="11" spans="1:4" ht="14.25">
      <c r="A11" s="26">
        <v>3.5</v>
      </c>
      <c r="B11" s="27">
        <v>2</v>
      </c>
      <c r="C11" s="27"/>
      <c r="D11" s="28"/>
    </row>
    <row r="12" spans="1:4" ht="14.25">
      <c r="A12" s="29">
        <f>A10*A11</f>
        <v>805</v>
      </c>
      <c r="B12" s="30">
        <f>B10*B11</f>
        <v>110</v>
      </c>
      <c r="C12" s="30">
        <f>A12+B12</f>
        <v>915</v>
      </c>
      <c r="D12" s="31"/>
    </row>
    <row r="14" spans="1:7" ht="14.25">
      <c r="A14" s="23">
        <v>60</v>
      </c>
      <c r="B14" s="24">
        <v>20</v>
      </c>
      <c r="C14" s="24">
        <v>50</v>
      </c>
      <c r="D14" s="24">
        <v>8.5</v>
      </c>
      <c r="E14" s="24">
        <v>50</v>
      </c>
      <c r="F14" s="24"/>
      <c r="G14" s="25">
        <v>45</v>
      </c>
    </row>
    <row r="15" spans="1:7" ht="14.25">
      <c r="A15" s="26">
        <v>20</v>
      </c>
      <c r="B15" s="27">
        <v>10</v>
      </c>
      <c r="C15" s="27">
        <v>10</v>
      </c>
      <c r="D15" s="27">
        <v>45</v>
      </c>
      <c r="E15" s="27">
        <v>15</v>
      </c>
      <c r="F15" s="27"/>
      <c r="G15" s="28"/>
    </row>
    <row r="16" spans="1:7" ht="14.25">
      <c r="A16" s="29">
        <f>A14*A15</f>
        <v>1200</v>
      </c>
      <c r="B16" s="30">
        <f>B14*B15</f>
        <v>200</v>
      </c>
      <c r="C16" s="30">
        <f>C14*C15</f>
        <v>500</v>
      </c>
      <c r="D16" s="30">
        <f>D14*D15</f>
        <v>382.5</v>
      </c>
      <c r="E16" s="30">
        <f>E14*E15</f>
        <v>750</v>
      </c>
      <c r="F16" s="30">
        <f>SUM(A16:E16)</f>
        <v>3032.5</v>
      </c>
      <c r="G16" s="31"/>
    </row>
    <row r="18" spans="1:4" ht="14.25">
      <c r="A18" s="23">
        <v>220</v>
      </c>
      <c r="B18" s="24"/>
      <c r="C18" s="24"/>
      <c r="D18" s="25">
        <v>99</v>
      </c>
    </row>
    <row r="19" spans="1:4" ht="14.25">
      <c r="A19" s="26">
        <v>2.7</v>
      </c>
      <c r="B19" s="27"/>
      <c r="C19" s="27"/>
      <c r="D19" s="28"/>
    </row>
    <row r="20" spans="1:4" ht="14.25">
      <c r="A20" s="29">
        <f>A18*A19</f>
        <v>594</v>
      </c>
      <c r="B20" s="30">
        <f>B18*B19</f>
        <v>0</v>
      </c>
      <c r="C20" s="30">
        <f>A20+B20</f>
        <v>594</v>
      </c>
      <c r="D20" s="31"/>
    </row>
    <row r="22" spans="1:4" ht="14.25">
      <c r="A22" s="23">
        <v>15</v>
      </c>
      <c r="B22" s="24"/>
      <c r="C22" s="24"/>
      <c r="D22" s="25">
        <v>103</v>
      </c>
    </row>
    <row r="23" spans="1:4" ht="14.25">
      <c r="A23" s="26">
        <v>2.5</v>
      </c>
      <c r="B23" s="27"/>
      <c r="C23" s="27"/>
      <c r="D23" s="28"/>
    </row>
    <row r="24" spans="1:4" ht="14.25">
      <c r="A24" s="29">
        <f>A22*A23</f>
        <v>37.5</v>
      </c>
      <c r="B24" s="30">
        <f>B22*B23</f>
        <v>0</v>
      </c>
      <c r="C24" s="30">
        <f>A24+B24</f>
        <v>37.5</v>
      </c>
      <c r="D24" s="31"/>
    </row>
    <row r="26" spans="1:4" ht="14.25">
      <c r="A26" s="23">
        <v>130</v>
      </c>
      <c r="B26" s="24"/>
      <c r="C26" s="24"/>
      <c r="D26" s="25">
        <v>104</v>
      </c>
    </row>
    <row r="27" spans="1:4" ht="14.25">
      <c r="A27" s="26">
        <v>2.8</v>
      </c>
      <c r="B27" s="27"/>
      <c r="C27" s="27"/>
      <c r="D27" s="28"/>
    </row>
    <row r="28" spans="1:4" ht="14.25">
      <c r="A28" s="29">
        <f>A26*A27</f>
        <v>364</v>
      </c>
      <c r="B28" s="30">
        <f>B26*B27</f>
        <v>0</v>
      </c>
      <c r="C28" s="30">
        <f>A28+B28</f>
        <v>364</v>
      </c>
      <c r="D28" s="31"/>
    </row>
    <row r="30" spans="1:4" ht="14.25">
      <c r="A30" s="23">
        <v>8</v>
      </c>
      <c r="B30" s="24">
        <v>30</v>
      </c>
      <c r="C30" s="24"/>
      <c r="D30" s="25">
        <v>106</v>
      </c>
    </row>
    <row r="31" spans="1:4" ht="14.25">
      <c r="A31" s="26">
        <v>13</v>
      </c>
      <c r="B31" s="27">
        <v>2.5</v>
      </c>
      <c r="C31" s="27"/>
      <c r="D31" s="28"/>
    </row>
    <row r="32" spans="1:4" ht="14.25">
      <c r="A32" s="29">
        <f>A30*A31</f>
        <v>104</v>
      </c>
      <c r="B32" s="30">
        <f>B30*B31</f>
        <v>75</v>
      </c>
      <c r="C32" s="30">
        <f>A32+B32</f>
        <v>179</v>
      </c>
      <c r="D32" s="31"/>
    </row>
    <row r="34" spans="1:4" ht="14.25">
      <c r="A34" s="23">
        <v>130</v>
      </c>
      <c r="B34" s="24"/>
      <c r="C34" s="24"/>
      <c r="D34" s="25">
        <v>107</v>
      </c>
    </row>
    <row r="35" spans="1:4" ht="14.25">
      <c r="A35" s="26">
        <v>2.5</v>
      </c>
      <c r="B35" s="27"/>
      <c r="C35" s="27"/>
      <c r="D35" s="28"/>
    </row>
    <row r="36" spans="1:4" ht="14.25">
      <c r="A36" s="29">
        <f>A34*A35</f>
        <v>325</v>
      </c>
      <c r="B36" s="30">
        <f>B34*B35</f>
        <v>0</v>
      </c>
      <c r="C36" s="30">
        <f>A36+B36</f>
        <v>325</v>
      </c>
      <c r="D36" s="31"/>
    </row>
    <row r="38" spans="1:4" ht="14.25">
      <c r="A38" s="23">
        <f>380+140+350+760</f>
        <v>1630</v>
      </c>
      <c r="B38" s="24"/>
      <c r="C38" s="24"/>
      <c r="D38" s="25">
        <v>109</v>
      </c>
    </row>
    <row r="39" spans="1:4" ht="14.25">
      <c r="A39" s="26">
        <v>3</v>
      </c>
      <c r="B39" s="27"/>
      <c r="C39" s="27"/>
      <c r="D39" s="28"/>
    </row>
    <row r="40" spans="1:4" ht="14.25">
      <c r="A40" s="29">
        <f>A38*A39</f>
        <v>4890</v>
      </c>
      <c r="B40" s="30">
        <f>B38*B39</f>
        <v>0</v>
      </c>
      <c r="C40" s="30">
        <f>A40+B40</f>
        <v>4890</v>
      </c>
      <c r="D40" s="31"/>
    </row>
    <row r="42" spans="1:4" ht="14.25">
      <c r="A42" s="23">
        <v>380</v>
      </c>
      <c r="B42" s="24">
        <v>180</v>
      </c>
      <c r="C42" s="24"/>
      <c r="D42" s="25">
        <v>110</v>
      </c>
    </row>
    <row r="43" spans="1:4" ht="14.25">
      <c r="A43" s="26">
        <v>3</v>
      </c>
      <c r="B43" s="27">
        <v>2</v>
      </c>
      <c r="C43" s="27"/>
      <c r="D43" s="28"/>
    </row>
    <row r="44" spans="1:4" ht="14.25">
      <c r="A44" s="29">
        <f>A42*A43</f>
        <v>1140</v>
      </c>
      <c r="B44" s="30">
        <f>B42*B43</f>
        <v>360</v>
      </c>
      <c r="C44" s="30">
        <f>A44+B44</f>
        <v>1500</v>
      </c>
      <c r="D4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p.szczepanski</dc:creator>
  <cp:keywords/>
  <dc:description/>
  <cp:lastModifiedBy>p.szczepanski</cp:lastModifiedBy>
  <cp:lastPrinted>2013-09-23T12:58:06Z</cp:lastPrinted>
  <dcterms:created xsi:type="dcterms:W3CDTF">2013-09-18T08:31:17Z</dcterms:created>
  <dcterms:modified xsi:type="dcterms:W3CDTF">2014-10-13T12:59:06Z</dcterms:modified>
  <cp:category/>
  <cp:version/>
  <cp:contentType/>
  <cp:contentStatus/>
</cp:coreProperties>
</file>